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chedule" sheetId="2" state="visible" r:id="rId2"/>
    <sheet xmlns:r="http://schemas.openxmlformats.org/officeDocument/2006/relationships" name="Health Check" sheetId="3" state="visible" r:id="rId3"/>
    <sheet xmlns:r="http://schemas.openxmlformats.org/officeDocument/2006/relationships" name="Lists" sheetId="4" state="hidden" r:id="rId4"/>
  </sheets>
  <definedNames>
    <definedName name="ProjStart">'Schedule'!$H$4</definedName>
    <definedName name="StatusDate">'Schedule'!$K$4</definedName>
    <definedName name="_xlnm.Print_Titles" localSheetId="1">'Schedule'!$8:$8</definedName>
  </definedNames>
  <calcPr calcId="124519" fullCalcOnLoad="1"/>
</workbook>
</file>

<file path=xl/styles.xml><?xml version="1.0" encoding="utf-8"?>
<styleSheet xmlns="http://schemas.openxmlformats.org/spreadsheetml/2006/main">
  <numFmts count="4">
    <numFmt numFmtId="164" formatCode="yyyy-mm-dd"/>
    <numFmt numFmtId="165" formatCode="dd-mmm-yy"/>
    <numFmt numFmtId="166" formatCode="dd-mmm-yyyy"/>
    <numFmt numFmtId="167" formatCode="0.0"/>
  </numFmts>
  <fonts count="22">
    <font>
      <name val="Calibri"/>
      <family val="2"/>
      <color theme="1"/>
      <sz val="11"/>
      <scheme val="minor"/>
    </font>
    <font>
      <name val="Arial"/>
      <b val="1"/>
      <color rgb="00FFFFFF"/>
      <sz val="16"/>
    </font>
    <font>
      <name val="Arial"/>
      <color rgb="00FFFFFF"/>
      <sz val="10"/>
    </font>
    <font>
      <name val="Arial"/>
      <b val="1"/>
      <color rgb="00FFFFFF"/>
      <sz val="9"/>
    </font>
    <font>
      <name val="Arial"/>
      <color rgb="0017212B"/>
      <sz val="10"/>
    </font>
    <font>
      <name val="Arial"/>
      <b val="1"/>
      <color rgb="0017212B"/>
      <sz val="10"/>
    </font>
    <font>
      <name val="Arial"/>
      <b val="1"/>
      <color rgb="006C4EE3"/>
      <sz val="10"/>
      <u val="single"/>
    </font>
    <font>
      <name val="Arial"/>
      <i val="1"/>
      <color rgb="00536273"/>
      <sz val="8"/>
    </font>
    <font>
      <name val="Arial"/>
      <b val="1"/>
    </font>
    <font>
      <name val="Arial"/>
      <b val="1"/>
      <color rgb="00536273"/>
      <sz val="9"/>
    </font>
    <font>
      <name val="Arial"/>
      <b val="1"/>
      <sz val="10"/>
    </font>
    <font>
      <name val="Arial"/>
      <b val="1"/>
      <color rgb="0017212B"/>
      <sz val="20"/>
    </font>
    <font>
      <name val="Arial"/>
      <b val="1"/>
      <color rgb="00FFFFFF"/>
      <sz val="8"/>
    </font>
    <font>
      <name val="Arial"/>
      <b val="1"/>
      <color rgb="00FFFFFF"/>
      <sz val="7"/>
    </font>
    <font>
      <name val="Arial"/>
      <sz val="9"/>
    </font>
    <font>
      <name val="Arial"/>
      <b val="1"/>
      <color rgb="00B07A4F"/>
      <sz val="8"/>
    </font>
    <font>
      <name val="Arial"/>
      <b val="1"/>
      <sz val="9"/>
    </font>
    <font>
      <name val="Arial"/>
      <b val="1"/>
      <color rgb="006C4EE3"/>
      <sz val="9"/>
    </font>
    <font>
      <name val="Arial"/>
      <color rgb="00536273"/>
      <sz val="9"/>
    </font>
    <font>
      <name val="Arial"/>
      <b val="1"/>
      <color rgb="00FFFFFF"/>
      <sz val="10"/>
    </font>
    <font>
      <name val="Arial"/>
      <b val="1"/>
      <color rgb="006C4EE3"/>
      <sz val="16"/>
    </font>
    <font>
      <name val="Arial"/>
      <b val="1"/>
      <sz val="11"/>
    </font>
  </fonts>
  <fills count="11">
    <fill>
      <patternFill/>
    </fill>
    <fill>
      <patternFill patternType="gray125"/>
    </fill>
    <fill>
      <patternFill patternType="solid">
        <fgColor rgb="006C4EE3"/>
      </patternFill>
    </fill>
    <fill>
      <patternFill patternType="solid">
        <fgColor rgb="0017212B"/>
      </patternFill>
    </fill>
    <fill>
      <patternFill patternType="solid">
        <fgColor rgb="00EFEBFC"/>
      </patternFill>
    </fill>
    <fill>
      <patternFill patternType="solid">
        <fgColor rgb="00B07A4F"/>
      </patternFill>
    </fill>
    <fill>
      <patternFill patternType="solid">
        <fgColor rgb="00F6EEE6"/>
      </patternFill>
    </fill>
    <fill>
      <patternFill patternType="solid">
        <fgColor rgb="00FFFDE7"/>
      </patternFill>
    </fill>
    <fill>
      <patternFill patternType="solid">
        <fgColor rgb="002B2F45"/>
      </patternFill>
    </fill>
    <fill>
      <patternFill patternType="solid">
        <fgColor rgb="005B6375"/>
      </patternFill>
    </fill>
    <fill>
      <patternFill patternType="solid">
        <fgColor rgb="00F3F4F6"/>
      </patternFill>
    </fill>
  </fills>
  <borders count="3">
    <border>
      <left/>
      <right/>
      <top/>
      <bottom/>
      <diagonal/>
    </border>
    <border>
      <left style="thin">
        <color rgb="00D9D4CC"/>
      </left>
      <right style="thin">
        <color rgb="00D9D4CC"/>
      </right>
      <top style="thin">
        <color rgb="00D9D4CC"/>
      </top>
      <bottom style="thin">
        <color rgb="00D9D4CC"/>
      </bottom>
    </border>
    <border>
      <left style="hair">
        <color rgb="00E5E7EB"/>
      </left>
      <right style="hair">
        <color rgb="00E5E7EB"/>
      </right>
    </border>
  </borders>
  <cellStyleXfs count="1">
    <xf numFmtId="0" fontId="0" fillId="0" borderId="0"/>
  </cellStyleXfs>
  <cellXfs count="47">
    <xf numFmtId="0" fontId="0" fillId="0" borderId="0" pivotButton="0" quotePrefix="0" xfId="0"/>
    <xf numFmtId="0" fontId="1" fillId="2" borderId="0" applyAlignment="1" pivotButton="0" quotePrefix="0" xfId="0">
      <alignment horizontal="left" vertical="center" indent="5"/>
    </xf>
    <xf numFmtId="0" fontId="0" fillId="2" borderId="0" pivotButton="0" quotePrefix="0" xfId="0"/>
    <xf numFmtId="0" fontId="2" fillId="2" borderId="0" applyAlignment="1" pivotButton="0" quotePrefix="0" xfId="0">
      <alignment horizontal="left" vertical="center" indent="7"/>
    </xf>
    <xf numFmtId="0" fontId="3" fillId="3" borderId="0" applyAlignment="1" pivotButton="0" quotePrefix="0" xfId="0">
      <alignment vertical="top" wrapText="1" indent="1"/>
    </xf>
    <xf numFmtId="0" fontId="4" fillId="4" borderId="1" applyAlignment="1" pivotButton="0" quotePrefix="0" xfId="0">
      <alignment vertical="top" wrapText="1"/>
    </xf>
    <xf numFmtId="0" fontId="3" fillId="5" borderId="0" applyAlignment="1" pivotButton="0" quotePrefix="0" xfId="0">
      <alignment vertical="top" wrapText="1" indent="1"/>
    </xf>
    <xf numFmtId="0" fontId="5" fillId="6" borderId="1" applyAlignment="1" pivotButton="0" quotePrefix="0" xfId="0">
      <alignment vertical="top" wrapText="1"/>
    </xf>
    <xf numFmtId="0" fontId="0" fillId="5" borderId="0" pivotButton="0" quotePrefix="0" xfId="0"/>
    <xf numFmtId="0" fontId="6" fillId="6" borderId="1" pivotButton="0" quotePrefix="0" xfId="0"/>
    <xf numFmtId="0" fontId="7" fillId="0" borderId="0" pivotButton="0" quotePrefix="0" xfId="0"/>
    <xf numFmtId="0" fontId="9" fillId="0" borderId="0" applyAlignment="1" pivotButton="0" quotePrefix="0" xfId="0">
      <alignment horizontal="right" vertical="center"/>
    </xf>
    <xf numFmtId="0" fontId="10" fillId="7" borderId="1" pivotButton="0" quotePrefix="0" xfId="0"/>
    <xf numFmtId="165" fontId="10" fillId="7" borderId="1" pivotButton="0" quotePrefix="0" xfId="0"/>
    <xf numFmtId="0" fontId="9" fillId="4" borderId="0" applyAlignment="1" pivotButton="0" quotePrefix="0" xfId="0">
      <alignment horizontal="center" vertical="center" wrapText="1"/>
    </xf>
    <xf numFmtId="0" fontId="0" fillId="4" borderId="0" pivotButton="0" quotePrefix="0" xfId="0"/>
    <xf numFmtId="166" fontId="11" fillId="4" borderId="0" applyAlignment="1" pivotButton="0" quotePrefix="0" xfId="0">
      <alignment horizontal="center" vertical="center" wrapText="1"/>
    </xf>
    <xf numFmtId="9" fontId="11" fillId="4" borderId="0" applyAlignment="1" pivotButton="0" quotePrefix="0" xfId="0">
      <alignment horizontal="center" vertical="center" wrapText="1"/>
    </xf>
    <xf numFmtId="1" fontId="11" fillId="4" borderId="0" applyAlignment="1" pivotButton="0" quotePrefix="0" xfId="0">
      <alignment horizontal="center" vertical="center" wrapText="1"/>
    </xf>
    <xf numFmtId="0" fontId="12" fillId="8" borderId="1" applyAlignment="1" pivotButton="0" quotePrefix="0" xfId="0">
      <alignment horizontal="center" vertical="center" wrapText="1"/>
    </xf>
    <xf numFmtId="0" fontId="12" fillId="9" borderId="1" applyAlignment="1" pivotButton="0" quotePrefix="0" xfId="0">
      <alignment horizontal="center" vertical="center" wrapText="1"/>
    </xf>
    <xf numFmtId="16" fontId="13" fillId="2" borderId="1" applyAlignment="1" pivotButton="0" quotePrefix="0" xfId="0">
      <alignment horizontal="center" vertical="center" textRotation="90"/>
    </xf>
    <xf numFmtId="0" fontId="14" fillId="7" borderId="1" applyAlignment="1" applyProtection="1" pivotButton="0" quotePrefix="0" xfId="0">
      <alignment horizontal="center" vertical="top" wrapText="1"/>
      <protection locked="0" hidden="0"/>
    </xf>
    <xf numFmtId="0" fontId="16" fillId="7" borderId="1" applyAlignment="1" applyProtection="1" pivotButton="0" quotePrefix="0" xfId="0">
      <alignment vertical="top" wrapText="1"/>
      <protection locked="0" hidden="0"/>
    </xf>
    <xf numFmtId="1" fontId="14" fillId="7" borderId="1" applyAlignment="1" applyProtection="1" pivotButton="0" quotePrefix="0" xfId="0">
      <alignment horizontal="center" vertical="top" wrapText="1"/>
      <protection locked="0" hidden="0"/>
    </xf>
    <xf numFmtId="165" fontId="14" fillId="7" borderId="1" applyAlignment="1" applyProtection="1" pivotButton="0" quotePrefix="0" xfId="0">
      <alignment vertical="top" wrapText="1"/>
      <protection locked="0" hidden="0"/>
    </xf>
    <xf numFmtId="165" fontId="14" fillId="10" borderId="1" applyAlignment="1" pivotButton="0" quotePrefix="0" xfId="0">
      <alignment horizontal="center" vertical="top" wrapText="1"/>
    </xf>
    <xf numFmtId="9" fontId="14" fillId="7" borderId="1" applyAlignment="1" applyProtection="1" pivotButton="0" quotePrefix="0" xfId="0">
      <alignment horizontal="center" vertical="top" wrapText="1"/>
      <protection locked="0" hidden="0"/>
    </xf>
    <xf numFmtId="0" fontId="14" fillId="10" borderId="1" applyAlignment="1" pivotButton="0" quotePrefix="0" xfId="0">
      <alignment horizontal="center" vertical="top" wrapText="1"/>
    </xf>
    <xf numFmtId="0" fontId="14" fillId="7" borderId="1" applyAlignment="1" applyProtection="1" pivotButton="0" quotePrefix="0" xfId="0">
      <alignment vertical="top" wrapText="1"/>
      <protection locked="0" hidden="0"/>
    </xf>
    <xf numFmtId="0" fontId="15" fillId="0" borderId="2" applyAlignment="1" pivotButton="0" quotePrefix="0" xfId="0">
      <alignment horizontal="center" vertical="center"/>
    </xf>
    <xf numFmtId="0" fontId="3" fillId="3" borderId="1" applyAlignment="1" pivotButton="0" quotePrefix="0" xfId="0">
      <alignment horizontal="center" vertical="center" wrapText="1"/>
    </xf>
    <xf numFmtId="0" fontId="3" fillId="8" borderId="1" applyAlignment="1" pivotButton="0" quotePrefix="0" xfId="0">
      <alignment horizontal="center" vertical="center" wrapText="1"/>
    </xf>
    <xf numFmtId="0" fontId="3" fillId="9" borderId="1" applyAlignment="1" pivotButton="0" quotePrefix="0" xfId="0">
      <alignment horizontal="center" vertical="center" wrapText="1"/>
    </xf>
    <xf numFmtId="0" fontId="14" fillId="0" borderId="1" applyAlignment="1" pivotButton="0" quotePrefix="0" xfId="0">
      <alignment horizontal="center" vertical="center" wrapText="1"/>
    </xf>
    <xf numFmtId="0" fontId="16" fillId="0" borderId="1" applyAlignment="1" pivotButton="0" quotePrefix="0" xfId="0">
      <alignment vertical="center" wrapText="1"/>
    </xf>
    <xf numFmtId="0" fontId="14" fillId="0" borderId="1" applyAlignment="1" pivotButton="0" quotePrefix="0" xfId="0">
      <alignment vertical="center" wrapText="1"/>
    </xf>
    <xf numFmtId="0" fontId="14" fillId="7" borderId="1" applyAlignment="1" pivotButton="0" quotePrefix="0" xfId="0">
      <alignment horizontal="center" vertical="center" wrapText="1"/>
    </xf>
    <xf numFmtId="0" fontId="14" fillId="10" borderId="1" applyAlignment="1" pivotButton="0" quotePrefix="0" xfId="0">
      <alignment horizontal="center" vertical="center" wrapText="1"/>
    </xf>
    <xf numFmtId="0" fontId="17" fillId="0" borderId="1" applyAlignment="1" pivotButton="0" quotePrefix="0" xfId="0">
      <alignment vertical="center" wrapText="1"/>
    </xf>
    <xf numFmtId="0" fontId="18" fillId="0" borderId="1" applyAlignment="1" pivotButton="0" quotePrefix="0" xfId="0">
      <alignment vertical="center" wrapText="1"/>
    </xf>
    <xf numFmtId="0" fontId="19" fillId="2" borderId="1" applyAlignment="1" pivotButton="0" quotePrefix="0" xfId="0">
      <alignment horizontal="right" vertical="center" indent="1"/>
    </xf>
    <xf numFmtId="167" fontId="20" fillId="4" borderId="1" pivotButton="0" quotePrefix="0" xfId="0"/>
    <xf numFmtId="0" fontId="21" fillId="4" borderId="1" pivotButton="0" quotePrefix="0" xfId="0"/>
    <xf numFmtId="0" fontId="4" fillId="6" borderId="0" applyAlignment="1" pivotButton="0" quotePrefix="0" xfId="0">
      <alignment vertical="top" wrapText="1"/>
    </xf>
    <xf numFmtId="0" fontId="6" fillId="6" borderId="0" pivotButton="0" quotePrefix="0" xfId="0"/>
    <xf numFmtId="0" fontId="8" fillId="0" borderId="0" pivotButton="0" quotePrefix="0" xfId="0"/>
  </cellXfs>
  <cellStyles count="1">
    <cellStyle name="Normal" xfId="0" builtinId="0" hidden="0"/>
  </cellStyles>
  <dxfs count="12">
    <dxf>
      <font>
        <name val="Arial"/>
        <b val="1"/>
        <color rgb="002E7D32"/>
        <sz val="8"/>
      </font>
      <fill>
        <patternFill patternType="solid">
          <fgColor rgb="00E3F4E8"/>
        </patternFill>
      </fill>
    </dxf>
    <dxf>
      <font>
        <name val="Arial"/>
        <b val="1"/>
        <color rgb="004F38B5"/>
        <sz val="8"/>
      </font>
      <fill>
        <patternFill patternType="solid">
          <fgColor rgb="00EFEBFC"/>
        </patternFill>
      </fill>
    </dxf>
    <dxf>
      <font>
        <name val="Arial"/>
        <b val="1"/>
        <color rgb="00536273"/>
        <sz val="8"/>
      </font>
      <fill>
        <patternFill patternType="solid">
          <fgColor rgb="00F3F4F6"/>
        </patternFill>
      </fill>
    </dxf>
    <dxf>
      <font>
        <name val="Arial"/>
        <b val="1"/>
        <color rgb="008A5A00"/>
        <sz val="8"/>
      </font>
      <fill>
        <patternFill patternType="solid">
          <fgColor rgb="00FFF4D6"/>
        </patternFill>
      </fill>
    </dxf>
    <dxf>
      <font>
        <name val="Arial"/>
        <b val="1"/>
        <color rgb="00C62828"/>
        <sz val="8"/>
      </font>
      <fill>
        <patternFill patternType="solid">
          <fgColor rgb="00FDE2E1"/>
        </patternFill>
      </fill>
    </dxf>
    <dxf>
      <fill>
        <patternFill patternType="solid">
          <fgColor rgb="006C4EE3"/>
        </patternFill>
      </fill>
    </dxf>
    <dxf>
      <fill>
        <patternFill patternType="solid">
          <fgColor rgb="00F4B4B0"/>
        </patternFill>
      </fill>
    </dxf>
    <dxf>
      <fill>
        <patternFill patternType="solid">
          <fgColor rgb="00C9BEF5"/>
        </patternFill>
      </fill>
    </dxf>
    <dxf>
      <fill>
        <patternFill patternType="solid">
          <fgColor rgb="00F6E3CF"/>
        </patternFill>
      </fill>
    </dxf>
    <dxf>
      <font>
        <name val="Arial"/>
        <b val="1"/>
        <color rgb="002E7D32"/>
        <sz val="9"/>
      </font>
      <fill>
        <patternFill patternType="solid">
          <fgColor rgb="00E3F4E8"/>
        </patternFill>
      </fill>
    </dxf>
    <dxf>
      <font>
        <name val="Arial"/>
        <b val="1"/>
        <color rgb="008A5A00"/>
        <sz val="9"/>
      </font>
      <fill>
        <patternFill patternType="solid">
          <fgColor rgb="00FFF4D6"/>
        </patternFill>
      </fill>
    </dxf>
    <dxf>
      <font>
        <name val="Arial"/>
        <b val="1"/>
        <color rgb="00C62828"/>
        <sz val="9"/>
      </font>
      <fill>
        <patternFill patternType="solid">
          <fgColor rgb="00FDE2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 Id="rIdPMTLink" Type="http://schemas.openxmlformats.org/officeDocument/2006/relationships/hyperlink" Target="https://www.pmtoolsbyapm.com" TargetMode="External"/></Relationships>
</file>

<file path=xl/drawings/_rels/drawing2.xml.rels><Relationships xmlns="http://schemas.openxmlformats.org/package/2006/relationships"><Relationship Type="http://schemas.openxmlformats.org/officeDocument/2006/relationships/image" Target="/xl/media/image2.png" Id="rId1"/><Relationship Id="rIdPMTLink" Type="http://schemas.openxmlformats.org/officeDocument/2006/relationships/hyperlink" Target="https://www.pmtoolsbyapm.com" TargetMode="External"/></Relationships>
</file>

<file path=xl/drawings/_rels/drawing3.xml.rels><Relationships xmlns="http://schemas.openxmlformats.org/package/2006/relationships"><Relationship Type="http://schemas.openxmlformats.org/officeDocument/2006/relationships/image" Target="/xl/media/image3.png" Id="rId1"/><Relationship Id="rIdPMTLink" Type="http://schemas.openxmlformats.org/officeDocument/2006/relationships/hyperlink" Target="https://www.pmtoolsbyapm.com" TargetMode="External"/></Relationships>
</file>

<file path=xl/drawings/drawing1.xml><?xml version="1.0" encoding="utf-8"?>
<wsDr xmlns="http://schemas.openxmlformats.org/drawingml/2006/spreadsheetDrawing">
  <oneCellAnchor>
    <from>
      <col>0</col>
      <colOff>0</colOff>
      <row>0</row>
      <rowOff>0</rowOff>
    </from>
    <ext cx="381000" cy="381000"/>
    <pic>
      <nvPicPr>
        <cNvPr id="1" name="Image 1" descr="Picture">
          <a:hlinkClick xmlns:a="http://schemas.openxmlformats.org/drawingml/2006/main" xmlns:r="http://schemas.openxmlformats.org/officeDocument/2006/relationships" r:id="rIdPMTLink"/>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381000" cy="381000"/>
    <pic>
      <nvPicPr>
        <cNvPr id="1" name="Image 1" descr="Picture">
          <a:hlinkClick xmlns:a="http://schemas.openxmlformats.org/drawingml/2006/main" xmlns:r="http://schemas.openxmlformats.org/officeDocument/2006/relationships" r:id="rIdPMTLink"/>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381000" cy="381000"/>
    <pic>
      <nvPicPr>
        <cNvPr id="1" name="Image 1" descr="Picture">
          <a:hlinkClick xmlns:a="http://schemas.openxmlformats.org/drawingml/2006/main" xmlns:r="http://schemas.openxmlformats.org/officeDocument/2006/relationships" r:id="rIdPMTLink"/>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chedule.pmtoolsbyapm.com" TargetMode="External" Id="rId1"/><Relationship Type="http://schemas.openxmlformats.org/officeDocument/2006/relationships/hyperlink" Target="https://www.pmtoolsbyapm.com" TargetMode="External" Id="rId2"/><Relationship Type="http://schemas.openxmlformats.org/officeDocument/2006/relationships/drawing" Target="/xl/drawings/drawing1.xml" Id="rId3"/></Relationships>
</file>

<file path=xl/worksheets/_rels/sheet2.xml.rels><Relationships xmlns="http://schemas.openxmlformats.org/package/2006/relationships"><Relationship Type="http://schemas.openxmlformats.org/officeDocument/2006/relationships/hyperlink" Target="https://www.pmtoolsbyapm.com" TargetMode="External" Id="rId1"/><Relationship Type="http://schemas.openxmlformats.org/officeDocument/2006/relationships/drawing" Target="/xl/drawings/drawing2.xml" Id="rId2"/></Relationships>
</file>

<file path=xl/worksheets/_rels/sheet3.xml.rels><Relationships xmlns="http://schemas.openxmlformats.org/package/2006/relationships"><Relationship Type="http://schemas.openxmlformats.org/officeDocument/2006/relationships/hyperlink" Target="https://schedule.pmtoolsbyapm.com" TargetMode="External" Id="rId1"/><Relationship Type="http://schemas.openxmlformats.org/officeDocument/2006/relationships/hyperlink" Target="https://www.pmtoolsbyapm.com" TargetMode="External" Id="rId2"/><Relationship Type="http://schemas.openxmlformats.org/officeDocument/2006/relationships/drawing" Target="/xl/drawings/drawing3.xml" Id="rId3"/></Relationships>
</file>

<file path=xl/worksheets/sheet1.xml><?xml version="1.0" encoding="utf-8"?>
<worksheet xmlns="http://schemas.openxmlformats.org/spreadsheetml/2006/main">
  <sheetPr>
    <tabColor rgb="0017212B"/>
    <outlinePr summaryBelow="1" summaryRight="1"/>
    <pageSetUpPr fitToPage="1"/>
  </sheetPr>
  <dimension ref="A1:D14"/>
  <sheetViews>
    <sheetView showGridLines="0" tabSelected="1" workbookViewId="0">
      <selection activeCell="A1" sqref="A1"/>
    </sheetView>
  </sheetViews>
  <sheetFormatPr baseColWidth="8" defaultRowHeight="15"/>
  <cols>
    <col width="4" customWidth="1" min="1" max="1"/>
    <col width="24" customWidth="1" min="2" max="2"/>
    <col width="72" customWidth="1" min="3" max="3"/>
    <col width="4" customWidth="1" min="4" max="4"/>
  </cols>
  <sheetData>
    <row r="1" ht="34" customHeight="1">
      <c r="A1" s="1" t="inlineStr">
        <is>
          <t>Construction Schedule Template</t>
        </is>
      </c>
      <c r="B1" s="2" t="n"/>
      <c r="C1" s="2" t="n"/>
      <c r="D1" s="2" t="n"/>
    </row>
    <row r="2" ht="20" customHeight="1">
      <c r="A2" s="3" t="inlineStr">
        <is>
          <t>A working schedule in Excel, and a 10-point check of how healthy it is</t>
        </is>
      </c>
      <c r="B2" s="2" t="n"/>
      <c r="C2" s="2" t="n"/>
      <c r="D2" s="2" t="n"/>
    </row>
    <row r="4" ht="60" customHeight="1">
      <c r="B4" s="4" t="inlineStr">
        <is>
          <t>WHAT IT IS</t>
        </is>
      </c>
      <c r="C4" s="5" t="inlineStr">
        <is>
          <t>A construction schedule you can build and update in Excel: activities, durations, a simple finish-to-start link to one predecessor, a Gantt chart that redraws itself, progress against a status date, and a status for every activity. The second sheet is a 10-point check of the schedule's health.</t>
        </is>
      </c>
    </row>
    <row r="5" ht="125" customHeight="1">
      <c r="B5" s="4" t="inlineStr">
        <is>
          <t>START HERE</t>
        </is>
      </c>
      <c r="C5" s="5" t="inlineStr">
        <is>
          <t>1. On the Schedule sheet, enter the project name, the project start date and the status date (the date your progress is measured to).
2. Delete the example rows (Hartwell Commercial Centre) or overwrite them.
3. For each activity enter an ID, the WBS code, the name and the duration in working days. Use 0 for a milestone.
4. In Predecessor, type the ID of the activity it must follow. The predecessor must be listed above it.
5. Each update period, change the status date and enter % complete for the work in progress.</t>
        </is>
      </c>
    </row>
    <row r="6" ht="60" customHeight="1">
      <c r="B6" s="4" t="inlineStr">
        <is>
          <t>HOW DATES WORK</t>
        </is>
      </c>
      <c r="C6" s="5" t="inlineStr">
        <is>
          <t>Start = the next working day after the predecessor finishes, or the project start if there is no predecessor. "Start no earlier than" pushes an activity later when you need it. Working days are Monday to Friday; public holidays are not deducted. Yellow cells are yours to fill in; grey cells calculate.</t>
        </is>
      </c>
    </row>
    <row r="7" ht="47" customHeight="1">
      <c r="B7" s="4" t="inlineStr">
        <is>
          <t>STATUS</t>
        </is>
      </c>
      <c r="C7" s="5" t="inlineStr">
        <is>
          <t>Complete = 100%.  Late = finish date has passed and the work is not complete.  Behind = more than 10 points below the progress expected by the status date.  In progress and Not started are what they say.</t>
        </is>
      </c>
    </row>
    <row r="8" ht="60" customHeight="1">
      <c r="B8" s="4" t="inlineStr">
        <is>
          <t>WHAT EXCEL CANNOT DO</t>
        </is>
      </c>
      <c r="C8" s="5" t="inlineStr">
        <is>
          <t>This template follows one predecessor per activity and has no float, no critical path and no baseline. Look at A210 in the example: practical completion really depends on three activities, but Excel can only follow one. That is the point where a spreadsheet stops being a schedule.</t>
        </is>
      </c>
    </row>
    <row r="9" ht="47" customHeight="1">
      <c r="B9" s="6" t="inlineStr">
        <is>
          <t>NEXT STEP</t>
        </is>
      </c>
      <c r="C9" s="7" t="inlineStr">
        <is>
          <t>When the project needs logic between several activities, the critical path, a baseline and a monthly report without learning MS Project or Primavera, use the Project Scheduler. It reads this kind of schedule from Excel.</t>
        </is>
      </c>
    </row>
    <row r="10" ht="20" customHeight="1">
      <c r="B10" s="8" t="n"/>
      <c r="C10" s="9" t="inlineStr">
        <is>
          <t>Open the Project Scheduler demo — schedule.pmtoolsbyapm.com</t>
        </is>
      </c>
    </row>
    <row r="11" ht="34" customHeight="1">
      <c r="B11" s="4" t="inlineStr">
        <is>
          <t>© LICENCE</t>
        </is>
      </c>
      <c r="C11" s="5" t="inlineStr">
        <is>
          <t>© 2026 PM Tools by a PM. Licensed for personal and professional use on your own projects. Not for resale, redistribution or upload to any other marketplace.</t>
        </is>
      </c>
    </row>
    <row r="12" ht="22" customHeight="1">
      <c r="B12" s="4" t="inlineStr">
        <is>
          <t>SUPPORT</t>
        </is>
      </c>
      <c r="C12" s="5" t="inlineStr">
        <is>
          <t>Questions? Email support@pmtoolsbyapm.com. We reply within one business day.</t>
        </is>
      </c>
    </row>
    <row r="14">
      <c r="A14" s="10" t="inlineStr">
        <is>
          <t>PM Tools by a PM  ·  Construction Schedule Template  ·  pmtoolsbyapm.com</t>
        </is>
      </c>
    </row>
  </sheetData>
  <sheetProtection selectLockedCells="0" selectUnlockedCells="0" sheet="1" objects="0" insertRows="1" insertHyperlinks="1" autoFilter="0" scenarios="0" formatColumns="0" deleteColumns="1" insertColumns="1" pivotTables="1" deleteRows="1" formatCells="1" formatRows="0" sort="1" password="8787"/>
  <mergeCells count="3">
    <mergeCell ref="A1:D1"/>
    <mergeCell ref="A14:D14"/>
    <mergeCell ref="A2:D2"/>
  </mergeCells>
  <hyperlinks>
    <hyperlink xmlns:r="http://schemas.openxmlformats.org/officeDocument/2006/relationships" ref="C10" r:id="rId1"/>
    <hyperlink xmlns:r="http://schemas.openxmlformats.org/officeDocument/2006/relationships" ref="A14" r:id="rId2"/>
  </hyperlinks>
  <printOptions horizontalCentered="1"/>
  <pageMargins left="0.4" right="0.4" top="0.5" bottom="0.5" header="0.5" footer="0.5"/>
  <pageSetup orientation="portrait" paperSize="9" fitToHeight="0" fitToWidth="1"/>
  <drawing xmlns:r="http://schemas.openxmlformats.org/officeDocument/2006/relationships" r:id="rId3"/>
</worksheet>
</file>

<file path=xl/worksheets/sheet2.xml><?xml version="1.0" encoding="utf-8"?>
<worksheet xmlns="http://schemas.openxmlformats.org/spreadsheetml/2006/main">
  <sheetPr>
    <tabColor rgb="006C4EE3"/>
    <outlinePr summaryBelow="1" summaryRight="1"/>
    <pageSetUpPr fitToPage="1"/>
  </sheetPr>
  <dimension ref="A1:AW60"/>
  <sheetViews>
    <sheetView showGridLines="0" tabSelected="0" workbookViewId="0">
      <pane xSplit="3" ySplit="8" topLeftCell="D9" activePane="bottomRight" state="frozen"/>
      <selection pane="topRight"/>
      <selection pane="bottomLeft"/>
      <selection pane="bottomRight" activeCell="A1" sqref="A1"/>
    </sheetView>
  </sheetViews>
  <sheetFormatPr baseColWidth="8" defaultRowHeight="15"/>
  <cols>
    <col width="7" customWidth="1" min="1" max="1"/>
    <col width="6" customWidth="1" min="2" max="2"/>
    <col width="34" customWidth="1" min="3" max="3"/>
    <col width="10" customWidth="1" min="4" max="4"/>
    <col width="11" customWidth="1" min="5" max="5"/>
    <col width="11" customWidth="1" min="6" max="6"/>
    <col width="11" customWidth="1" min="7" max="7"/>
    <col width="11" customWidth="1" min="8" max="8"/>
    <col width="9" customWidth="1" min="9" max="9"/>
    <col width="12" customWidth="1" min="10" max="10"/>
    <col width="30" customWidth="1" min="11" max="11"/>
    <col width="2.9" customWidth="1" min="12" max="12"/>
    <col width="2.9" customWidth="1" min="13" max="13"/>
    <col width="2.9" customWidth="1" min="14" max="14"/>
    <col width="2.9" customWidth="1" min="15" max="15"/>
    <col width="2.9" customWidth="1" min="16" max="16"/>
    <col width="2.9" customWidth="1" min="17" max="17"/>
    <col width="2.9" customWidth="1" min="18" max="18"/>
    <col width="2.9" customWidth="1" min="19" max="19"/>
    <col width="2.9" customWidth="1" min="20" max="20"/>
    <col width="2.9" customWidth="1" min="21" max="21"/>
    <col width="2.9" customWidth="1" min="22" max="22"/>
    <col width="2.9" customWidth="1" min="23" max="23"/>
    <col width="2.9" customWidth="1" min="24" max="24"/>
    <col width="2.9" customWidth="1" min="25" max="25"/>
    <col width="2.9" customWidth="1" min="26" max="26"/>
    <col width="2.9" customWidth="1" min="27" max="27"/>
    <col width="2.9" customWidth="1" min="28" max="28"/>
    <col width="2.9" customWidth="1" min="29" max="29"/>
    <col width="2.9" customWidth="1" min="30" max="30"/>
    <col width="2.9" customWidth="1" min="31" max="31"/>
    <col width="2.9" customWidth="1" min="32" max="32"/>
    <col width="2.9" customWidth="1" min="33" max="33"/>
    <col width="2.9" customWidth="1" min="34" max="34"/>
    <col width="2.9" customWidth="1" min="35" max="35"/>
    <col width="2.9" customWidth="1" min="36" max="36"/>
    <col width="2.9" customWidth="1" min="37" max="37"/>
    <col width="2.9" customWidth="1" min="38" max="38"/>
    <col width="2.9" customWidth="1" min="39" max="39"/>
    <col width="2.9" customWidth="1" min="40" max="40"/>
    <col width="2.9" customWidth="1" min="41" max="41"/>
    <col width="2.9" customWidth="1" min="42" max="42"/>
    <col width="2.9" customWidth="1" min="43" max="43"/>
    <col width="2.9" customWidth="1" min="44" max="44"/>
    <col width="2.9" customWidth="1" min="45" max="45"/>
    <col width="2.9" customWidth="1" min="46" max="46"/>
    <col width="2.9" customWidth="1" min="47" max="47"/>
    <col width="2.9" customWidth="1" min="48" max="48"/>
    <col width="2.9" customWidth="1" min="49" max="49"/>
  </cols>
  <sheetData>
    <row r="1" ht="34" customHeight="1">
      <c r="A1" s="1" t="inlineStr">
        <is>
          <t>CONSTRUCTION SCHEDULE TEMPLATE</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c r="AH1" s="2" t="n"/>
      <c r="AI1" s="2" t="n"/>
      <c r="AJ1" s="2" t="n"/>
      <c r="AK1" s="2" t="n"/>
      <c r="AL1" s="2" t="n"/>
      <c r="AM1" s="2" t="n"/>
      <c r="AN1" s="2" t="n"/>
      <c r="AO1" s="2" t="n"/>
      <c r="AP1" s="2" t="n"/>
      <c r="AQ1" s="2" t="n"/>
      <c r="AR1" s="2" t="n"/>
      <c r="AS1" s="2" t="n"/>
      <c r="AT1" s="2" t="n"/>
      <c r="AU1" s="2" t="n"/>
      <c r="AV1" s="2" t="n"/>
      <c r="AW1" s="2" t="n"/>
    </row>
    <row r="2" ht="20" customHeight="1">
      <c r="A2" s="3" t="inlineStr">
        <is>
          <t>Plan, update and report a project schedule in Excel  ·  free from PM Tools by a PM</t>
        </is>
      </c>
      <c r="B2" s="2" t="n"/>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c r="AE2" s="2" t="n"/>
      <c r="AF2" s="2" t="n"/>
      <c r="AG2" s="2" t="n"/>
      <c r="AH2" s="2" t="n"/>
      <c r="AI2" s="2" t="n"/>
      <c r="AJ2" s="2" t="n"/>
      <c r="AK2" s="2" t="n"/>
      <c r="AL2" s="2" t="n"/>
      <c r="AM2" s="2" t="n"/>
      <c r="AN2" s="2" t="n"/>
      <c r="AO2" s="2" t="n"/>
      <c r="AP2" s="2" t="n"/>
      <c r="AQ2" s="2" t="n"/>
      <c r="AR2" s="2" t="n"/>
      <c r="AS2" s="2" t="n"/>
      <c r="AT2" s="2" t="n"/>
      <c r="AU2" s="2" t="n"/>
      <c r="AV2" s="2" t="n"/>
      <c r="AW2" s="2" t="n"/>
    </row>
    <row r="4" ht="22" customHeight="1">
      <c r="A4" s="11" t="inlineStr">
        <is>
          <t>Project</t>
        </is>
      </c>
      <c r="C4" s="12" t="inlineStr">
        <is>
          <t>Hartwell Commercial Centre — Phase 1</t>
        </is>
      </c>
      <c r="G4" s="11" t="inlineStr">
        <is>
          <t>Project start</t>
        </is>
      </c>
      <c r="H4" s="13" t="n">
        <v>45810</v>
      </c>
      <c r="J4" s="11" t="inlineStr">
        <is>
          <t>Status date</t>
        </is>
      </c>
      <c r="K4" s="13" t="n">
        <v>45945</v>
      </c>
    </row>
    <row r="5">
      <c r="C5" s="14" t="inlineStr">
        <is>
          <t>FORECAST FINISH</t>
        </is>
      </c>
      <c r="D5" s="15" t="n"/>
      <c r="E5" s="14" t="inlineStr">
        <is>
          <t>% COMPLETE (by duration)</t>
        </is>
      </c>
      <c r="F5" s="15" t="n"/>
      <c r="G5" s="14" t="inlineStr">
        <is>
          <t>ACTIVITIES BEHIND OR LATE</t>
        </is>
      </c>
      <c r="H5" s="15" t="n"/>
      <c r="I5" s="14" t="inlineStr">
        <is>
          <t>ACTIVITIES</t>
        </is>
      </c>
      <c r="J5" s="15" t="n"/>
    </row>
    <row r="6" ht="34" customHeight="1">
      <c r="C6" s="16">
        <f>IF(COUNT($H$9:$H$58)=0,"",MAX($H$9:$H$58))</f>
        <v/>
      </c>
      <c r="D6" s="15" t="n"/>
      <c r="E6" s="17">
        <f>IF(SUM($D$9:$D$58)=0,0,SUMPRODUCT($D$9:$D$58,$I$9:$I$58)/SUM($D$9:$D$58))</f>
        <v/>
      </c>
      <c r="F6" s="15" t="n"/>
      <c r="G6" s="18">
        <f>COUNTIF($J$9:$J$58,"Behind")+COUNTIF($J$9:$J$58,"Late")</f>
        <v/>
      </c>
      <c r="H6" s="15" t="n"/>
      <c r="I6" s="18">
        <f>COUNTA($C$9:$C$58)</f>
        <v/>
      </c>
      <c r="J6" s="15" t="n"/>
    </row>
    <row r="7">
      <c r="L7" s="10" t="inlineStr">
        <is>
          <t>Gantt:  ■ planned   ■ done   ■ late   ◆ milestone   | status week</t>
        </is>
      </c>
    </row>
    <row r="8" ht="44" customHeight="1">
      <c r="A8" s="19" t="inlineStr">
        <is>
          <t>ID</t>
        </is>
      </c>
      <c r="B8" s="19" t="inlineStr">
        <is>
          <t>WBS</t>
        </is>
      </c>
      <c r="C8" s="19" t="inlineStr">
        <is>
          <t>Activity</t>
        </is>
      </c>
      <c r="D8" s="19" t="inlineStr">
        <is>
          <t>Duration
(working days)</t>
        </is>
      </c>
      <c r="E8" s="19" t="inlineStr">
        <is>
          <t>Predecessor
(ID above)</t>
        </is>
      </c>
      <c r="F8" s="19" t="inlineStr">
        <is>
          <t>Start no
earlier than</t>
        </is>
      </c>
      <c r="G8" s="20" t="inlineStr">
        <is>
          <t>Start</t>
        </is>
      </c>
      <c r="H8" s="20" t="inlineStr">
        <is>
          <t>Finish</t>
        </is>
      </c>
      <c r="I8" s="19" t="inlineStr">
        <is>
          <t>% complete</t>
        </is>
      </c>
      <c r="J8" s="20" t="inlineStr">
        <is>
          <t>Status</t>
        </is>
      </c>
      <c r="K8" s="19" t="inlineStr">
        <is>
          <t>Notes</t>
        </is>
      </c>
      <c r="L8" s="21">
        <f>ProjStart-WEEKDAY(ProjStart,3)+7*0</f>
        <v/>
      </c>
      <c r="M8" s="21">
        <f>L8+7</f>
        <v/>
      </c>
      <c r="N8" s="21">
        <f>M8+7</f>
        <v/>
      </c>
      <c r="O8" s="21">
        <f>N8+7</f>
        <v/>
      </c>
      <c r="P8" s="21">
        <f>O8+7</f>
        <v/>
      </c>
      <c r="Q8" s="21">
        <f>P8+7</f>
        <v/>
      </c>
      <c r="R8" s="21">
        <f>Q8+7</f>
        <v/>
      </c>
      <c r="S8" s="21">
        <f>R8+7</f>
        <v/>
      </c>
      <c r="T8" s="21">
        <f>S8+7</f>
        <v/>
      </c>
      <c r="U8" s="21">
        <f>T8+7</f>
        <v/>
      </c>
      <c r="V8" s="21">
        <f>U8+7</f>
        <v/>
      </c>
      <c r="W8" s="21">
        <f>V8+7</f>
        <v/>
      </c>
      <c r="X8" s="21">
        <f>W8+7</f>
        <v/>
      </c>
      <c r="Y8" s="21">
        <f>X8+7</f>
        <v/>
      </c>
      <c r="Z8" s="21">
        <f>Y8+7</f>
        <v/>
      </c>
      <c r="AA8" s="21">
        <f>Z8+7</f>
        <v/>
      </c>
      <c r="AB8" s="21">
        <f>AA8+7</f>
        <v/>
      </c>
      <c r="AC8" s="21">
        <f>AB8+7</f>
        <v/>
      </c>
      <c r="AD8" s="21">
        <f>AC8+7</f>
        <v/>
      </c>
      <c r="AE8" s="21">
        <f>AD8+7</f>
        <v/>
      </c>
      <c r="AF8" s="21">
        <f>AE8+7</f>
        <v/>
      </c>
      <c r="AG8" s="21">
        <f>AF8+7</f>
        <v/>
      </c>
      <c r="AH8" s="21">
        <f>AG8+7</f>
        <v/>
      </c>
      <c r="AI8" s="21">
        <f>AH8+7</f>
        <v/>
      </c>
      <c r="AJ8" s="21">
        <f>AI8+7</f>
        <v/>
      </c>
      <c r="AK8" s="21">
        <f>AJ8+7</f>
        <v/>
      </c>
      <c r="AL8" s="21">
        <f>AK8+7</f>
        <v/>
      </c>
      <c r="AM8" s="21">
        <f>AL8+7</f>
        <v/>
      </c>
      <c r="AN8" s="21">
        <f>AM8+7</f>
        <v/>
      </c>
      <c r="AO8" s="21">
        <f>AN8+7</f>
        <v/>
      </c>
      <c r="AP8" s="21">
        <f>AO8+7</f>
        <v/>
      </c>
      <c r="AQ8" s="21">
        <f>AP8+7</f>
        <v/>
      </c>
      <c r="AR8" s="21">
        <f>AQ8+7</f>
        <v/>
      </c>
      <c r="AS8" s="21">
        <f>AR8+7</f>
        <v/>
      </c>
      <c r="AT8" s="21">
        <f>AS8+7</f>
        <v/>
      </c>
      <c r="AU8" s="21">
        <f>AT8+7</f>
        <v/>
      </c>
      <c r="AV8" s="21">
        <f>AU8+7</f>
        <v/>
      </c>
      <c r="AW8" s="21">
        <f>AV8+7</f>
        <v/>
      </c>
    </row>
    <row r="9" ht="15" customHeight="1">
      <c r="A9" s="22" t="inlineStr">
        <is>
          <t>A010</t>
        </is>
      </c>
      <c r="B9" s="22" t="inlineStr">
        <is>
          <t>1.1</t>
        </is>
      </c>
      <c r="C9" s="23" t="inlineStr">
        <is>
          <t>Notice to proceed</t>
        </is>
      </c>
      <c r="D9" s="24" t="n">
        <v>0</v>
      </c>
      <c r="E9" s="22" t="n"/>
      <c r="F9" s="25" t="n"/>
      <c r="G9" s="26">
        <f>IF(C9="","",IFERROR(WORKDAY(MAX(N(F9),IF(E9="",ProjStart,WORKDAY(INDEX($H$8:H8,MATCH(E9,$A$8:A8,0)),1)))-1,1),"Check ID"))</f>
        <v/>
      </c>
      <c r="H9" s="26">
        <f>IF(OR(C9="",NOT(ISNUMBER(G9))),"",IF(N(D9)=0,G9,WORKDAY(G9,D9-1)))</f>
        <v/>
      </c>
      <c r="I9" s="27" t="n">
        <v>1</v>
      </c>
      <c r="J9" s="28">
        <f>IF(OR(C9="",NOT(ISNUMBER(H9))),"",IF(N(I9)&gt;=1,"Complete",IF(H9&lt;StatusDate,"Late",IF(G9&gt;StatusDate,"Not started",IF(N(I9)+0.1&lt;IFERROR(NETWORKDAYS(G9,StatusDate)/NETWORKDAYS(G9,H9),0),"Behind","In progress")))))</f>
        <v/>
      </c>
      <c r="K9" s="29" t="n"/>
      <c r="L9" s="30">
        <f>IF(AND(N($D9)=0,ISNUMBER($G9)),IF(AND($G9&gt;=L$8,$G9&lt;L$8+7),"◆",""),"")</f>
        <v/>
      </c>
      <c r="M9" s="30">
        <f>IF(AND(N($D9)=0,ISNUMBER($G9)),IF(AND($G9&gt;=M$8,$G9&lt;M$8+7),"◆",""),"")</f>
        <v/>
      </c>
      <c r="N9" s="30">
        <f>IF(AND(N($D9)=0,ISNUMBER($G9)),IF(AND($G9&gt;=N$8,$G9&lt;N$8+7),"◆",""),"")</f>
        <v/>
      </c>
      <c r="O9" s="30">
        <f>IF(AND(N($D9)=0,ISNUMBER($G9)),IF(AND($G9&gt;=O$8,$G9&lt;O$8+7),"◆",""),"")</f>
        <v/>
      </c>
      <c r="P9" s="30">
        <f>IF(AND(N($D9)=0,ISNUMBER($G9)),IF(AND($G9&gt;=P$8,$G9&lt;P$8+7),"◆",""),"")</f>
        <v/>
      </c>
      <c r="Q9" s="30">
        <f>IF(AND(N($D9)=0,ISNUMBER($G9)),IF(AND($G9&gt;=Q$8,$G9&lt;Q$8+7),"◆",""),"")</f>
        <v/>
      </c>
      <c r="R9" s="30">
        <f>IF(AND(N($D9)=0,ISNUMBER($G9)),IF(AND($G9&gt;=R$8,$G9&lt;R$8+7),"◆",""),"")</f>
        <v/>
      </c>
      <c r="S9" s="30">
        <f>IF(AND(N($D9)=0,ISNUMBER($G9)),IF(AND($G9&gt;=S$8,$G9&lt;S$8+7),"◆",""),"")</f>
        <v/>
      </c>
      <c r="T9" s="30">
        <f>IF(AND(N($D9)=0,ISNUMBER($G9)),IF(AND($G9&gt;=T$8,$G9&lt;T$8+7),"◆",""),"")</f>
        <v/>
      </c>
      <c r="U9" s="30">
        <f>IF(AND(N($D9)=0,ISNUMBER($G9)),IF(AND($G9&gt;=U$8,$G9&lt;U$8+7),"◆",""),"")</f>
        <v/>
      </c>
      <c r="V9" s="30">
        <f>IF(AND(N($D9)=0,ISNUMBER($G9)),IF(AND($G9&gt;=V$8,$G9&lt;V$8+7),"◆",""),"")</f>
        <v/>
      </c>
      <c r="W9" s="30">
        <f>IF(AND(N($D9)=0,ISNUMBER($G9)),IF(AND($G9&gt;=W$8,$G9&lt;W$8+7),"◆",""),"")</f>
        <v/>
      </c>
      <c r="X9" s="30">
        <f>IF(AND(N($D9)=0,ISNUMBER($G9)),IF(AND($G9&gt;=X$8,$G9&lt;X$8+7),"◆",""),"")</f>
        <v/>
      </c>
      <c r="Y9" s="30">
        <f>IF(AND(N($D9)=0,ISNUMBER($G9)),IF(AND($G9&gt;=Y$8,$G9&lt;Y$8+7),"◆",""),"")</f>
        <v/>
      </c>
      <c r="Z9" s="30">
        <f>IF(AND(N($D9)=0,ISNUMBER($G9)),IF(AND($G9&gt;=Z$8,$G9&lt;Z$8+7),"◆",""),"")</f>
        <v/>
      </c>
      <c r="AA9" s="30">
        <f>IF(AND(N($D9)=0,ISNUMBER($G9)),IF(AND($G9&gt;=AA$8,$G9&lt;AA$8+7),"◆",""),"")</f>
        <v/>
      </c>
      <c r="AB9" s="30">
        <f>IF(AND(N($D9)=0,ISNUMBER($G9)),IF(AND($G9&gt;=AB$8,$G9&lt;AB$8+7),"◆",""),"")</f>
        <v/>
      </c>
      <c r="AC9" s="30">
        <f>IF(AND(N($D9)=0,ISNUMBER($G9)),IF(AND($G9&gt;=AC$8,$G9&lt;AC$8+7),"◆",""),"")</f>
        <v/>
      </c>
      <c r="AD9" s="30">
        <f>IF(AND(N($D9)=0,ISNUMBER($G9)),IF(AND($G9&gt;=AD$8,$G9&lt;AD$8+7),"◆",""),"")</f>
        <v/>
      </c>
      <c r="AE9" s="30">
        <f>IF(AND(N($D9)=0,ISNUMBER($G9)),IF(AND($G9&gt;=AE$8,$G9&lt;AE$8+7),"◆",""),"")</f>
        <v/>
      </c>
      <c r="AF9" s="30">
        <f>IF(AND(N($D9)=0,ISNUMBER($G9)),IF(AND($G9&gt;=AF$8,$G9&lt;AF$8+7),"◆",""),"")</f>
        <v/>
      </c>
      <c r="AG9" s="30">
        <f>IF(AND(N($D9)=0,ISNUMBER($G9)),IF(AND($G9&gt;=AG$8,$G9&lt;AG$8+7),"◆",""),"")</f>
        <v/>
      </c>
      <c r="AH9" s="30">
        <f>IF(AND(N($D9)=0,ISNUMBER($G9)),IF(AND($G9&gt;=AH$8,$G9&lt;AH$8+7),"◆",""),"")</f>
        <v/>
      </c>
      <c r="AI9" s="30">
        <f>IF(AND(N($D9)=0,ISNUMBER($G9)),IF(AND($G9&gt;=AI$8,$G9&lt;AI$8+7),"◆",""),"")</f>
        <v/>
      </c>
      <c r="AJ9" s="30">
        <f>IF(AND(N($D9)=0,ISNUMBER($G9)),IF(AND($G9&gt;=AJ$8,$G9&lt;AJ$8+7),"◆",""),"")</f>
        <v/>
      </c>
      <c r="AK9" s="30">
        <f>IF(AND(N($D9)=0,ISNUMBER($G9)),IF(AND($G9&gt;=AK$8,$G9&lt;AK$8+7),"◆",""),"")</f>
        <v/>
      </c>
      <c r="AL9" s="30">
        <f>IF(AND(N($D9)=0,ISNUMBER($G9)),IF(AND($G9&gt;=AL$8,$G9&lt;AL$8+7),"◆",""),"")</f>
        <v/>
      </c>
      <c r="AM9" s="30">
        <f>IF(AND(N($D9)=0,ISNUMBER($G9)),IF(AND($G9&gt;=AM$8,$G9&lt;AM$8+7),"◆",""),"")</f>
        <v/>
      </c>
      <c r="AN9" s="30">
        <f>IF(AND(N($D9)=0,ISNUMBER($G9)),IF(AND($G9&gt;=AN$8,$G9&lt;AN$8+7),"◆",""),"")</f>
        <v/>
      </c>
      <c r="AO9" s="30">
        <f>IF(AND(N($D9)=0,ISNUMBER($G9)),IF(AND($G9&gt;=AO$8,$G9&lt;AO$8+7),"◆",""),"")</f>
        <v/>
      </c>
      <c r="AP9" s="30">
        <f>IF(AND(N($D9)=0,ISNUMBER($G9)),IF(AND($G9&gt;=AP$8,$G9&lt;AP$8+7),"◆",""),"")</f>
        <v/>
      </c>
      <c r="AQ9" s="30">
        <f>IF(AND(N($D9)=0,ISNUMBER($G9)),IF(AND($G9&gt;=AQ$8,$G9&lt;AQ$8+7),"◆",""),"")</f>
        <v/>
      </c>
      <c r="AR9" s="30">
        <f>IF(AND(N($D9)=0,ISNUMBER($G9)),IF(AND($G9&gt;=AR$8,$G9&lt;AR$8+7),"◆",""),"")</f>
        <v/>
      </c>
      <c r="AS9" s="30">
        <f>IF(AND(N($D9)=0,ISNUMBER($G9)),IF(AND($G9&gt;=AS$8,$G9&lt;AS$8+7),"◆",""),"")</f>
        <v/>
      </c>
      <c r="AT9" s="30">
        <f>IF(AND(N($D9)=0,ISNUMBER($G9)),IF(AND($G9&gt;=AT$8,$G9&lt;AT$8+7),"◆",""),"")</f>
        <v/>
      </c>
      <c r="AU9" s="30">
        <f>IF(AND(N($D9)=0,ISNUMBER($G9)),IF(AND($G9&gt;=AU$8,$G9&lt;AU$8+7),"◆",""),"")</f>
        <v/>
      </c>
      <c r="AV9" s="30">
        <f>IF(AND(N($D9)=0,ISNUMBER($G9)),IF(AND($G9&gt;=AV$8,$G9&lt;AV$8+7),"◆",""),"")</f>
        <v/>
      </c>
      <c r="AW9" s="30">
        <f>IF(AND(N($D9)=0,ISNUMBER($G9)),IF(AND($G9&gt;=AW$8,$G9&lt;AW$8+7),"◆",""),"")</f>
        <v/>
      </c>
    </row>
    <row r="10" ht="15" customHeight="1">
      <c r="A10" s="22" t="inlineStr">
        <is>
          <t>A020</t>
        </is>
      </c>
      <c r="B10" s="22" t="inlineStr">
        <is>
          <t>1.2</t>
        </is>
      </c>
      <c r="C10" s="29" t="inlineStr">
        <is>
          <t>Mobilisation and site setup</t>
        </is>
      </c>
      <c r="D10" s="24" t="n">
        <v>8</v>
      </c>
      <c r="E10" s="22" t="inlineStr">
        <is>
          <t>A010</t>
        </is>
      </c>
      <c r="F10" s="25" t="n"/>
      <c r="G10" s="26">
        <f>IF(C10="","",IFERROR(WORKDAY(MAX(N(F10),IF(E10="",ProjStart,WORKDAY(INDEX($H$8:H9,MATCH(E10,$A$8:A9,0)),1)))-1,1),"Check ID"))</f>
        <v/>
      </c>
      <c r="H10" s="26">
        <f>IF(OR(C10="",NOT(ISNUMBER(G10))),"",IF(N(D10)=0,G10,WORKDAY(G10,D10-1)))</f>
        <v/>
      </c>
      <c r="I10" s="27" t="n">
        <v>1</v>
      </c>
      <c r="J10" s="28">
        <f>IF(OR(C10="",NOT(ISNUMBER(H10))),"",IF(N(I10)&gt;=1,"Complete",IF(H10&lt;StatusDate,"Late",IF(G10&gt;StatusDate,"Not started",IF(N(I10)+0.1&lt;IFERROR(NETWORKDAYS(G10,StatusDate)/NETWORKDAYS(G10,H10),0),"Behind","In progress")))))</f>
        <v/>
      </c>
      <c r="K10" s="29" t="n"/>
      <c r="L10" s="30">
        <f>IF(AND(N($D10)=0,ISNUMBER($G10)),IF(AND($G10&gt;=L$8,$G10&lt;L$8+7),"◆",""),"")</f>
        <v/>
      </c>
      <c r="M10" s="30">
        <f>IF(AND(N($D10)=0,ISNUMBER($G10)),IF(AND($G10&gt;=M$8,$G10&lt;M$8+7),"◆",""),"")</f>
        <v/>
      </c>
      <c r="N10" s="30">
        <f>IF(AND(N($D10)=0,ISNUMBER($G10)),IF(AND($G10&gt;=N$8,$G10&lt;N$8+7),"◆",""),"")</f>
        <v/>
      </c>
      <c r="O10" s="30">
        <f>IF(AND(N($D10)=0,ISNUMBER($G10)),IF(AND($G10&gt;=O$8,$G10&lt;O$8+7),"◆",""),"")</f>
        <v/>
      </c>
      <c r="P10" s="30">
        <f>IF(AND(N($D10)=0,ISNUMBER($G10)),IF(AND($G10&gt;=P$8,$G10&lt;P$8+7),"◆",""),"")</f>
        <v/>
      </c>
      <c r="Q10" s="30">
        <f>IF(AND(N($D10)=0,ISNUMBER($G10)),IF(AND($G10&gt;=Q$8,$G10&lt;Q$8+7),"◆",""),"")</f>
        <v/>
      </c>
      <c r="R10" s="30">
        <f>IF(AND(N($D10)=0,ISNUMBER($G10)),IF(AND($G10&gt;=R$8,$G10&lt;R$8+7),"◆",""),"")</f>
        <v/>
      </c>
      <c r="S10" s="30">
        <f>IF(AND(N($D10)=0,ISNUMBER($G10)),IF(AND($G10&gt;=S$8,$G10&lt;S$8+7),"◆",""),"")</f>
        <v/>
      </c>
      <c r="T10" s="30">
        <f>IF(AND(N($D10)=0,ISNUMBER($G10)),IF(AND($G10&gt;=T$8,$G10&lt;T$8+7),"◆",""),"")</f>
        <v/>
      </c>
      <c r="U10" s="30">
        <f>IF(AND(N($D10)=0,ISNUMBER($G10)),IF(AND($G10&gt;=U$8,$G10&lt;U$8+7),"◆",""),"")</f>
        <v/>
      </c>
      <c r="V10" s="30">
        <f>IF(AND(N($D10)=0,ISNUMBER($G10)),IF(AND($G10&gt;=V$8,$G10&lt;V$8+7),"◆",""),"")</f>
        <v/>
      </c>
      <c r="W10" s="30">
        <f>IF(AND(N($D10)=0,ISNUMBER($G10)),IF(AND($G10&gt;=W$8,$G10&lt;W$8+7),"◆",""),"")</f>
        <v/>
      </c>
      <c r="X10" s="30">
        <f>IF(AND(N($D10)=0,ISNUMBER($G10)),IF(AND($G10&gt;=X$8,$G10&lt;X$8+7),"◆",""),"")</f>
        <v/>
      </c>
      <c r="Y10" s="30">
        <f>IF(AND(N($D10)=0,ISNUMBER($G10)),IF(AND($G10&gt;=Y$8,$G10&lt;Y$8+7),"◆",""),"")</f>
        <v/>
      </c>
      <c r="Z10" s="30">
        <f>IF(AND(N($D10)=0,ISNUMBER($G10)),IF(AND($G10&gt;=Z$8,$G10&lt;Z$8+7),"◆",""),"")</f>
        <v/>
      </c>
      <c r="AA10" s="30">
        <f>IF(AND(N($D10)=0,ISNUMBER($G10)),IF(AND($G10&gt;=AA$8,$G10&lt;AA$8+7),"◆",""),"")</f>
        <v/>
      </c>
      <c r="AB10" s="30">
        <f>IF(AND(N($D10)=0,ISNUMBER($G10)),IF(AND($G10&gt;=AB$8,$G10&lt;AB$8+7),"◆",""),"")</f>
        <v/>
      </c>
      <c r="AC10" s="30">
        <f>IF(AND(N($D10)=0,ISNUMBER($G10)),IF(AND($G10&gt;=AC$8,$G10&lt;AC$8+7),"◆",""),"")</f>
        <v/>
      </c>
      <c r="AD10" s="30">
        <f>IF(AND(N($D10)=0,ISNUMBER($G10)),IF(AND($G10&gt;=AD$8,$G10&lt;AD$8+7),"◆",""),"")</f>
        <v/>
      </c>
      <c r="AE10" s="30">
        <f>IF(AND(N($D10)=0,ISNUMBER($G10)),IF(AND($G10&gt;=AE$8,$G10&lt;AE$8+7),"◆",""),"")</f>
        <v/>
      </c>
      <c r="AF10" s="30">
        <f>IF(AND(N($D10)=0,ISNUMBER($G10)),IF(AND($G10&gt;=AF$8,$G10&lt;AF$8+7),"◆",""),"")</f>
        <v/>
      </c>
      <c r="AG10" s="30">
        <f>IF(AND(N($D10)=0,ISNUMBER($G10)),IF(AND($G10&gt;=AG$8,$G10&lt;AG$8+7),"◆",""),"")</f>
        <v/>
      </c>
      <c r="AH10" s="30">
        <f>IF(AND(N($D10)=0,ISNUMBER($G10)),IF(AND($G10&gt;=AH$8,$G10&lt;AH$8+7),"◆",""),"")</f>
        <v/>
      </c>
      <c r="AI10" s="30">
        <f>IF(AND(N($D10)=0,ISNUMBER($G10)),IF(AND($G10&gt;=AI$8,$G10&lt;AI$8+7),"◆",""),"")</f>
        <v/>
      </c>
      <c r="AJ10" s="30">
        <f>IF(AND(N($D10)=0,ISNUMBER($G10)),IF(AND($G10&gt;=AJ$8,$G10&lt;AJ$8+7),"◆",""),"")</f>
        <v/>
      </c>
      <c r="AK10" s="30">
        <f>IF(AND(N($D10)=0,ISNUMBER($G10)),IF(AND($G10&gt;=AK$8,$G10&lt;AK$8+7),"◆",""),"")</f>
        <v/>
      </c>
      <c r="AL10" s="30">
        <f>IF(AND(N($D10)=0,ISNUMBER($G10)),IF(AND($G10&gt;=AL$8,$G10&lt;AL$8+7),"◆",""),"")</f>
        <v/>
      </c>
      <c r="AM10" s="30">
        <f>IF(AND(N($D10)=0,ISNUMBER($G10)),IF(AND($G10&gt;=AM$8,$G10&lt;AM$8+7),"◆",""),"")</f>
        <v/>
      </c>
      <c r="AN10" s="30">
        <f>IF(AND(N($D10)=0,ISNUMBER($G10)),IF(AND($G10&gt;=AN$8,$G10&lt;AN$8+7),"◆",""),"")</f>
        <v/>
      </c>
      <c r="AO10" s="30">
        <f>IF(AND(N($D10)=0,ISNUMBER($G10)),IF(AND($G10&gt;=AO$8,$G10&lt;AO$8+7),"◆",""),"")</f>
        <v/>
      </c>
      <c r="AP10" s="30">
        <f>IF(AND(N($D10)=0,ISNUMBER($G10)),IF(AND($G10&gt;=AP$8,$G10&lt;AP$8+7),"◆",""),"")</f>
        <v/>
      </c>
      <c r="AQ10" s="30">
        <f>IF(AND(N($D10)=0,ISNUMBER($G10)),IF(AND($G10&gt;=AQ$8,$G10&lt;AQ$8+7),"◆",""),"")</f>
        <v/>
      </c>
      <c r="AR10" s="30">
        <f>IF(AND(N($D10)=0,ISNUMBER($G10)),IF(AND($G10&gt;=AR$8,$G10&lt;AR$8+7),"◆",""),"")</f>
        <v/>
      </c>
      <c r="AS10" s="30">
        <f>IF(AND(N($D10)=0,ISNUMBER($G10)),IF(AND($G10&gt;=AS$8,$G10&lt;AS$8+7),"◆",""),"")</f>
        <v/>
      </c>
      <c r="AT10" s="30">
        <f>IF(AND(N($D10)=0,ISNUMBER($G10)),IF(AND($G10&gt;=AT$8,$G10&lt;AT$8+7),"◆",""),"")</f>
        <v/>
      </c>
      <c r="AU10" s="30">
        <f>IF(AND(N($D10)=0,ISNUMBER($G10)),IF(AND($G10&gt;=AU$8,$G10&lt;AU$8+7),"◆",""),"")</f>
        <v/>
      </c>
      <c r="AV10" s="30">
        <f>IF(AND(N($D10)=0,ISNUMBER($G10)),IF(AND($G10&gt;=AV$8,$G10&lt;AV$8+7),"◆",""),"")</f>
        <v/>
      </c>
      <c r="AW10" s="30">
        <f>IF(AND(N($D10)=0,ISNUMBER($G10)),IF(AND($G10&gt;=AW$8,$G10&lt;AW$8+7),"◆",""),"")</f>
        <v/>
      </c>
    </row>
    <row r="11" ht="15" customHeight="1">
      <c r="A11" s="22" t="inlineStr">
        <is>
          <t>A030</t>
        </is>
      </c>
      <c r="B11" s="22" t="inlineStr">
        <is>
          <t>2.1</t>
        </is>
      </c>
      <c r="C11" s="29" t="inlineStr">
        <is>
          <t>Excavation and earthworks</t>
        </is>
      </c>
      <c r="D11" s="24" t="n">
        <v>12</v>
      </c>
      <c r="E11" s="22" t="inlineStr">
        <is>
          <t>A020</t>
        </is>
      </c>
      <c r="F11" s="25" t="n"/>
      <c r="G11" s="26">
        <f>IF(C11="","",IFERROR(WORKDAY(MAX(N(F11),IF(E11="",ProjStart,WORKDAY(INDEX($H$8:H10,MATCH(E11,$A$8:A10,0)),1)))-1,1),"Check ID"))</f>
        <v/>
      </c>
      <c r="H11" s="26">
        <f>IF(OR(C11="",NOT(ISNUMBER(G11))),"",IF(N(D11)=0,G11,WORKDAY(G11,D11-1)))</f>
        <v/>
      </c>
      <c r="I11" s="27" t="n">
        <v>1</v>
      </c>
      <c r="J11" s="28">
        <f>IF(OR(C11="",NOT(ISNUMBER(H11))),"",IF(N(I11)&gt;=1,"Complete",IF(H11&lt;StatusDate,"Late",IF(G11&gt;StatusDate,"Not started",IF(N(I11)+0.1&lt;IFERROR(NETWORKDAYS(G11,StatusDate)/NETWORKDAYS(G11,H11),0),"Behind","In progress")))))</f>
        <v/>
      </c>
      <c r="K11" s="29" t="n"/>
      <c r="L11" s="30">
        <f>IF(AND(N($D11)=0,ISNUMBER($G11)),IF(AND($G11&gt;=L$8,$G11&lt;L$8+7),"◆",""),"")</f>
        <v/>
      </c>
      <c r="M11" s="30">
        <f>IF(AND(N($D11)=0,ISNUMBER($G11)),IF(AND($G11&gt;=M$8,$G11&lt;M$8+7),"◆",""),"")</f>
        <v/>
      </c>
      <c r="N11" s="30">
        <f>IF(AND(N($D11)=0,ISNUMBER($G11)),IF(AND($G11&gt;=N$8,$G11&lt;N$8+7),"◆",""),"")</f>
        <v/>
      </c>
      <c r="O11" s="30">
        <f>IF(AND(N($D11)=0,ISNUMBER($G11)),IF(AND($G11&gt;=O$8,$G11&lt;O$8+7),"◆",""),"")</f>
        <v/>
      </c>
      <c r="P11" s="30">
        <f>IF(AND(N($D11)=0,ISNUMBER($G11)),IF(AND($G11&gt;=P$8,$G11&lt;P$8+7),"◆",""),"")</f>
        <v/>
      </c>
      <c r="Q11" s="30">
        <f>IF(AND(N($D11)=0,ISNUMBER($G11)),IF(AND($G11&gt;=Q$8,$G11&lt;Q$8+7),"◆",""),"")</f>
        <v/>
      </c>
      <c r="R11" s="30">
        <f>IF(AND(N($D11)=0,ISNUMBER($G11)),IF(AND($G11&gt;=R$8,$G11&lt;R$8+7),"◆",""),"")</f>
        <v/>
      </c>
      <c r="S11" s="30">
        <f>IF(AND(N($D11)=0,ISNUMBER($G11)),IF(AND($G11&gt;=S$8,$G11&lt;S$8+7),"◆",""),"")</f>
        <v/>
      </c>
      <c r="T11" s="30">
        <f>IF(AND(N($D11)=0,ISNUMBER($G11)),IF(AND($G11&gt;=T$8,$G11&lt;T$8+7),"◆",""),"")</f>
        <v/>
      </c>
      <c r="U11" s="30">
        <f>IF(AND(N($D11)=0,ISNUMBER($G11)),IF(AND($G11&gt;=U$8,$G11&lt;U$8+7),"◆",""),"")</f>
        <v/>
      </c>
      <c r="V11" s="30">
        <f>IF(AND(N($D11)=0,ISNUMBER($G11)),IF(AND($G11&gt;=V$8,$G11&lt;V$8+7),"◆",""),"")</f>
        <v/>
      </c>
      <c r="W11" s="30">
        <f>IF(AND(N($D11)=0,ISNUMBER($G11)),IF(AND($G11&gt;=W$8,$G11&lt;W$8+7),"◆",""),"")</f>
        <v/>
      </c>
      <c r="X11" s="30">
        <f>IF(AND(N($D11)=0,ISNUMBER($G11)),IF(AND($G11&gt;=X$8,$G11&lt;X$8+7),"◆",""),"")</f>
        <v/>
      </c>
      <c r="Y11" s="30">
        <f>IF(AND(N($D11)=0,ISNUMBER($G11)),IF(AND($G11&gt;=Y$8,$G11&lt;Y$8+7),"◆",""),"")</f>
        <v/>
      </c>
      <c r="Z11" s="30">
        <f>IF(AND(N($D11)=0,ISNUMBER($G11)),IF(AND($G11&gt;=Z$8,$G11&lt;Z$8+7),"◆",""),"")</f>
        <v/>
      </c>
      <c r="AA11" s="30">
        <f>IF(AND(N($D11)=0,ISNUMBER($G11)),IF(AND($G11&gt;=AA$8,$G11&lt;AA$8+7),"◆",""),"")</f>
        <v/>
      </c>
      <c r="AB11" s="30">
        <f>IF(AND(N($D11)=0,ISNUMBER($G11)),IF(AND($G11&gt;=AB$8,$G11&lt;AB$8+7),"◆",""),"")</f>
        <v/>
      </c>
      <c r="AC11" s="30">
        <f>IF(AND(N($D11)=0,ISNUMBER($G11)),IF(AND($G11&gt;=AC$8,$G11&lt;AC$8+7),"◆",""),"")</f>
        <v/>
      </c>
      <c r="AD11" s="30">
        <f>IF(AND(N($D11)=0,ISNUMBER($G11)),IF(AND($G11&gt;=AD$8,$G11&lt;AD$8+7),"◆",""),"")</f>
        <v/>
      </c>
      <c r="AE11" s="30">
        <f>IF(AND(N($D11)=0,ISNUMBER($G11)),IF(AND($G11&gt;=AE$8,$G11&lt;AE$8+7),"◆",""),"")</f>
        <v/>
      </c>
      <c r="AF11" s="30">
        <f>IF(AND(N($D11)=0,ISNUMBER($G11)),IF(AND($G11&gt;=AF$8,$G11&lt;AF$8+7),"◆",""),"")</f>
        <v/>
      </c>
      <c r="AG11" s="30">
        <f>IF(AND(N($D11)=0,ISNUMBER($G11)),IF(AND($G11&gt;=AG$8,$G11&lt;AG$8+7),"◆",""),"")</f>
        <v/>
      </c>
      <c r="AH11" s="30">
        <f>IF(AND(N($D11)=0,ISNUMBER($G11)),IF(AND($G11&gt;=AH$8,$G11&lt;AH$8+7),"◆",""),"")</f>
        <v/>
      </c>
      <c r="AI11" s="30">
        <f>IF(AND(N($D11)=0,ISNUMBER($G11)),IF(AND($G11&gt;=AI$8,$G11&lt;AI$8+7),"◆",""),"")</f>
        <v/>
      </c>
      <c r="AJ11" s="30">
        <f>IF(AND(N($D11)=0,ISNUMBER($G11)),IF(AND($G11&gt;=AJ$8,$G11&lt;AJ$8+7),"◆",""),"")</f>
        <v/>
      </c>
      <c r="AK11" s="30">
        <f>IF(AND(N($D11)=0,ISNUMBER($G11)),IF(AND($G11&gt;=AK$8,$G11&lt;AK$8+7),"◆",""),"")</f>
        <v/>
      </c>
      <c r="AL11" s="30">
        <f>IF(AND(N($D11)=0,ISNUMBER($G11)),IF(AND($G11&gt;=AL$8,$G11&lt;AL$8+7),"◆",""),"")</f>
        <v/>
      </c>
      <c r="AM11" s="30">
        <f>IF(AND(N($D11)=0,ISNUMBER($G11)),IF(AND($G11&gt;=AM$8,$G11&lt;AM$8+7),"◆",""),"")</f>
        <v/>
      </c>
      <c r="AN11" s="30">
        <f>IF(AND(N($D11)=0,ISNUMBER($G11)),IF(AND($G11&gt;=AN$8,$G11&lt;AN$8+7),"◆",""),"")</f>
        <v/>
      </c>
      <c r="AO11" s="30">
        <f>IF(AND(N($D11)=0,ISNUMBER($G11)),IF(AND($G11&gt;=AO$8,$G11&lt;AO$8+7),"◆",""),"")</f>
        <v/>
      </c>
      <c r="AP11" s="30">
        <f>IF(AND(N($D11)=0,ISNUMBER($G11)),IF(AND($G11&gt;=AP$8,$G11&lt;AP$8+7),"◆",""),"")</f>
        <v/>
      </c>
      <c r="AQ11" s="30">
        <f>IF(AND(N($D11)=0,ISNUMBER($G11)),IF(AND($G11&gt;=AQ$8,$G11&lt;AQ$8+7),"◆",""),"")</f>
        <v/>
      </c>
      <c r="AR11" s="30">
        <f>IF(AND(N($D11)=0,ISNUMBER($G11)),IF(AND($G11&gt;=AR$8,$G11&lt;AR$8+7),"◆",""),"")</f>
        <v/>
      </c>
      <c r="AS11" s="30">
        <f>IF(AND(N($D11)=0,ISNUMBER($G11)),IF(AND($G11&gt;=AS$8,$G11&lt;AS$8+7),"◆",""),"")</f>
        <v/>
      </c>
      <c r="AT11" s="30">
        <f>IF(AND(N($D11)=0,ISNUMBER($G11)),IF(AND($G11&gt;=AT$8,$G11&lt;AT$8+7),"◆",""),"")</f>
        <v/>
      </c>
      <c r="AU11" s="30">
        <f>IF(AND(N($D11)=0,ISNUMBER($G11)),IF(AND($G11&gt;=AU$8,$G11&lt;AU$8+7),"◆",""),"")</f>
        <v/>
      </c>
      <c r="AV11" s="30">
        <f>IF(AND(N($D11)=0,ISNUMBER($G11)),IF(AND($G11&gt;=AV$8,$G11&lt;AV$8+7),"◆",""),"")</f>
        <v/>
      </c>
      <c r="AW11" s="30">
        <f>IF(AND(N($D11)=0,ISNUMBER($G11)),IF(AND($G11&gt;=AW$8,$G11&lt;AW$8+7),"◆",""),"")</f>
        <v/>
      </c>
    </row>
    <row r="12" ht="15" customHeight="1">
      <c r="A12" s="22" t="inlineStr">
        <is>
          <t>A040</t>
        </is>
      </c>
      <c r="B12" s="22" t="inlineStr">
        <is>
          <t>2.2</t>
        </is>
      </c>
      <c r="C12" s="29" t="inlineStr">
        <is>
          <t>Foundations and ground beams</t>
        </is>
      </c>
      <c r="D12" s="24" t="n">
        <v>15</v>
      </c>
      <c r="E12" s="22" t="inlineStr">
        <is>
          <t>A030</t>
        </is>
      </c>
      <c r="F12" s="25" t="n"/>
      <c r="G12" s="26">
        <f>IF(C12="","",IFERROR(WORKDAY(MAX(N(F12),IF(E12="",ProjStart,WORKDAY(INDEX($H$8:H11,MATCH(E12,$A$8:A11,0)),1)))-1,1),"Check ID"))</f>
        <v/>
      </c>
      <c r="H12" s="26">
        <f>IF(OR(C12="",NOT(ISNUMBER(G12))),"",IF(N(D12)=0,G12,WORKDAY(G12,D12-1)))</f>
        <v/>
      </c>
      <c r="I12" s="27" t="n">
        <v>1</v>
      </c>
      <c r="J12" s="28">
        <f>IF(OR(C12="",NOT(ISNUMBER(H12))),"",IF(N(I12)&gt;=1,"Complete",IF(H12&lt;StatusDate,"Late",IF(G12&gt;StatusDate,"Not started",IF(N(I12)+0.1&lt;IFERROR(NETWORKDAYS(G12,StatusDate)/NETWORKDAYS(G12,H12),0),"Behind","In progress")))))</f>
        <v/>
      </c>
      <c r="K12" s="29" t="n"/>
      <c r="L12" s="30">
        <f>IF(AND(N($D12)=0,ISNUMBER($G12)),IF(AND($G12&gt;=L$8,$G12&lt;L$8+7),"◆",""),"")</f>
        <v/>
      </c>
      <c r="M12" s="30">
        <f>IF(AND(N($D12)=0,ISNUMBER($G12)),IF(AND($G12&gt;=M$8,$G12&lt;M$8+7),"◆",""),"")</f>
        <v/>
      </c>
      <c r="N12" s="30">
        <f>IF(AND(N($D12)=0,ISNUMBER($G12)),IF(AND($G12&gt;=N$8,$G12&lt;N$8+7),"◆",""),"")</f>
        <v/>
      </c>
      <c r="O12" s="30">
        <f>IF(AND(N($D12)=0,ISNUMBER($G12)),IF(AND($G12&gt;=O$8,$G12&lt;O$8+7),"◆",""),"")</f>
        <v/>
      </c>
      <c r="P12" s="30">
        <f>IF(AND(N($D12)=0,ISNUMBER($G12)),IF(AND($G12&gt;=P$8,$G12&lt;P$8+7),"◆",""),"")</f>
        <v/>
      </c>
      <c r="Q12" s="30">
        <f>IF(AND(N($D12)=0,ISNUMBER($G12)),IF(AND($G12&gt;=Q$8,$G12&lt;Q$8+7),"◆",""),"")</f>
        <v/>
      </c>
      <c r="R12" s="30">
        <f>IF(AND(N($D12)=0,ISNUMBER($G12)),IF(AND($G12&gt;=R$8,$G12&lt;R$8+7),"◆",""),"")</f>
        <v/>
      </c>
      <c r="S12" s="30">
        <f>IF(AND(N($D12)=0,ISNUMBER($G12)),IF(AND($G12&gt;=S$8,$G12&lt;S$8+7),"◆",""),"")</f>
        <v/>
      </c>
      <c r="T12" s="30">
        <f>IF(AND(N($D12)=0,ISNUMBER($G12)),IF(AND($G12&gt;=T$8,$G12&lt;T$8+7),"◆",""),"")</f>
        <v/>
      </c>
      <c r="U12" s="30">
        <f>IF(AND(N($D12)=0,ISNUMBER($G12)),IF(AND($G12&gt;=U$8,$G12&lt;U$8+7),"◆",""),"")</f>
        <v/>
      </c>
      <c r="V12" s="30">
        <f>IF(AND(N($D12)=0,ISNUMBER($G12)),IF(AND($G12&gt;=V$8,$G12&lt;V$8+7),"◆",""),"")</f>
        <v/>
      </c>
      <c r="W12" s="30">
        <f>IF(AND(N($D12)=0,ISNUMBER($G12)),IF(AND($G12&gt;=W$8,$G12&lt;W$8+7),"◆",""),"")</f>
        <v/>
      </c>
      <c r="X12" s="30">
        <f>IF(AND(N($D12)=0,ISNUMBER($G12)),IF(AND($G12&gt;=X$8,$G12&lt;X$8+7),"◆",""),"")</f>
        <v/>
      </c>
      <c r="Y12" s="30">
        <f>IF(AND(N($D12)=0,ISNUMBER($G12)),IF(AND($G12&gt;=Y$8,$G12&lt;Y$8+7),"◆",""),"")</f>
        <v/>
      </c>
      <c r="Z12" s="30">
        <f>IF(AND(N($D12)=0,ISNUMBER($G12)),IF(AND($G12&gt;=Z$8,$G12&lt;Z$8+7),"◆",""),"")</f>
        <v/>
      </c>
      <c r="AA12" s="30">
        <f>IF(AND(N($D12)=0,ISNUMBER($G12)),IF(AND($G12&gt;=AA$8,$G12&lt;AA$8+7),"◆",""),"")</f>
        <v/>
      </c>
      <c r="AB12" s="30">
        <f>IF(AND(N($D12)=0,ISNUMBER($G12)),IF(AND($G12&gt;=AB$8,$G12&lt;AB$8+7),"◆",""),"")</f>
        <v/>
      </c>
      <c r="AC12" s="30">
        <f>IF(AND(N($D12)=0,ISNUMBER($G12)),IF(AND($G12&gt;=AC$8,$G12&lt;AC$8+7),"◆",""),"")</f>
        <v/>
      </c>
      <c r="AD12" s="30">
        <f>IF(AND(N($D12)=0,ISNUMBER($G12)),IF(AND($G12&gt;=AD$8,$G12&lt;AD$8+7),"◆",""),"")</f>
        <v/>
      </c>
      <c r="AE12" s="30">
        <f>IF(AND(N($D12)=0,ISNUMBER($G12)),IF(AND($G12&gt;=AE$8,$G12&lt;AE$8+7),"◆",""),"")</f>
        <v/>
      </c>
      <c r="AF12" s="30">
        <f>IF(AND(N($D12)=0,ISNUMBER($G12)),IF(AND($G12&gt;=AF$8,$G12&lt;AF$8+7),"◆",""),"")</f>
        <v/>
      </c>
      <c r="AG12" s="30">
        <f>IF(AND(N($D12)=0,ISNUMBER($G12)),IF(AND($G12&gt;=AG$8,$G12&lt;AG$8+7),"◆",""),"")</f>
        <v/>
      </c>
      <c r="AH12" s="30">
        <f>IF(AND(N($D12)=0,ISNUMBER($G12)),IF(AND($G12&gt;=AH$8,$G12&lt;AH$8+7),"◆",""),"")</f>
        <v/>
      </c>
      <c r="AI12" s="30">
        <f>IF(AND(N($D12)=0,ISNUMBER($G12)),IF(AND($G12&gt;=AI$8,$G12&lt;AI$8+7),"◆",""),"")</f>
        <v/>
      </c>
      <c r="AJ12" s="30">
        <f>IF(AND(N($D12)=0,ISNUMBER($G12)),IF(AND($G12&gt;=AJ$8,$G12&lt;AJ$8+7),"◆",""),"")</f>
        <v/>
      </c>
      <c r="AK12" s="30">
        <f>IF(AND(N($D12)=0,ISNUMBER($G12)),IF(AND($G12&gt;=AK$8,$G12&lt;AK$8+7),"◆",""),"")</f>
        <v/>
      </c>
      <c r="AL12" s="30">
        <f>IF(AND(N($D12)=0,ISNUMBER($G12)),IF(AND($G12&gt;=AL$8,$G12&lt;AL$8+7),"◆",""),"")</f>
        <v/>
      </c>
      <c r="AM12" s="30">
        <f>IF(AND(N($D12)=0,ISNUMBER($G12)),IF(AND($G12&gt;=AM$8,$G12&lt;AM$8+7),"◆",""),"")</f>
        <v/>
      </c>
      <c r="AN12" s="30">
        <f>IF(AND(N($D12)=0,ISNUMBER($G12)),IF(AND($G12&gt;=AN$8,$G12&lt;AN$8+7),"◆",""),"")</f>
        <v/>
      </c>
      <c r="AO12" s="30">
        <f>IF(AND(N($D12)=0,ISNUMBER($G12)),IF(AND($G12&gt;=AO$8,$G12&lt;AO$8+7),"◆",""),"")</f>
        <v/>
      </c>
      <c r="AP12" s="30">
        <f>IF(AND(N($D12)=0,ISNUMBER($G12)),IF(AND($G12&gt;=AP$8,$G12&lt;AP$8+7),"◆",""),"")</f>
        <v/>
      </c>
      <c r="AQ12" s="30">
        <f>IF(AND(N($D12)=0,ISNUMBER($G12)),IF(AND($G12&gt;=AQ$8,$G12&lt;AQ$8+7),"◆",""),"")</f>
        <v/>
      </c>
      <c r="AR12" s="30">
        <f>IF(AND(N($D12)=0,ISNUMBER($G12)),IF(AND($G12&gt;=AR$8,$G12&lt;AR$8+7),"◆",""),"")</f>
        <v/>
      </c>
      <c r="AS12" s="30">
        <f>IF(AND(N($D12)=0,ISNUMBER($G12)),IF(AND($G12&gt;=AS$8,$G12&lt;AS$8+7),"◆",""),"")</f>
        <v/>
      </c>
      <c r="AT12" s="30">
        <f>IF(AND(N($D12)=0,ISNUMBER($G12)),IF(AND($G12&gt;=AT$8,$G12&lt;AT$8+7),"◆",""),"")</f>
        <v/>
      </c>
      <c r="AU12" s="30">
        <f>IF(AND(N($D12)=0,ISNUMBER($G12)),IF(AND($G12&gt;=AU$8,$G12&lt;AU$8+7),"◆",""),"")</f>
        <v/>
      </c>
      <c r="AV12" s="30">
        <f>IF(AND(N($D12)=0,ISNUMBER($G12)),IF(AND($G12&gt;=AV$8,$G12&lt;AV$8+7),"◆",""),"")</f>
        <v/>
      </c>
      <c r="AW12" s="30">
        <f>IF(AND(N($D12)=0,ISNUMBER($G12)),IF(AND($G12&gt;=AW$8,$G12&lt;AW$8+7),"◆",""),"")</f>
        <v/>
      </c>
    </row>
    <row r="13" ht="15" customHeight="1">
      <c r="A13" s="22" t="inlineStr">
        <is>
          <t>A050</t>
        </is>
      </c>
      <c r="B13" s="22" t="inlineStr">
        <is>
          <t>3.1</t>
        </is>
      </c>
      <c r="C13" s="29" t="inlineStr">
        <is>
          <t>Ground floor slab</t>
        </is>
      </c>
      <c r="D13" s="24" t="n">
        <v>8</v>
      </c>
      <c r="E13" s="22" t="inlineStr">
        <is>
          <t>A040</t>
        </is>
      </c>
      <c r="F13" s="25" t="n"/>
      <c r="G13" s="26">
        <f>IF(C13="","",IFERROR(WORKDAY(MAX(N(F13),IF(E13="",ProjStart,WORKDAY(INDEX($H$8:H12,MATCH(E13,$A$8:A12,0)),1)))-1,1),"Check ID"))</f>
        <v/>
      </c>
      <c r="H13" s="26">
        <f>IF(OR(C13="",NOT(ISNUMBER(G13))),"",IF(N(D13)=0,G13,WORKDAY(G13,D13-1)))</f>
        <v/>
      </c>
      <c r="I13" s="27" t="n">
        <v>1</v>
      </c>
      <c r="J13" s="28">
        <f>IF(OR(C13="",NOT(ISNUMBER(H13))),"",IF(N(I13)&gt;=1,"Complete",IF(H13&lt;StatusDate,"Late",IF(G13&gt;StatusDate,"Not started",IF(N(I13)+0.1&lt;IFERROR(NETWORKDAYS(G13,StatusDate)/NETWORKDAYS(G13,H13),0),"Behind","In progress")))))</f>
        <v/>
      </c>
      <c r="K13" s="29" t="n"/>
      <c r="L13" s="30">
        <f>IF(AND(N($D13)=0,ISNUMBER($G13)),IF(AND($G13&gt;=L$8,$G13&lt;L$8+7),"◆",""),"")</f>
        <v/>
      </c>
      <c r="M13" s="30">
        <f>IF(AND(N($D13)=0,ISNUMBER($G13)),IF(AND($G13&gt;=M$8,$G13&lt;M$8+7),"◆",""),"")</f>
        <v/>
      </c>
      <c r="N13" s="30">
        <f>IF(AND(N($D13)=0,ISNUMBER($G13)),IF(AND($G13&gt;=N$8,$G13&lt;N$8+7),"◆",""),"")</f>
        <v/>
      </c>
      <c r="O13" s="30">
        <f>IF(AND(N($D13)=0,ISNUMBER($G13)),IF(AND($G13&gt;=O$8,$G13&lt;O$8+7),"◆",""),"")</f>
        <v/>
      </c>
      <c r="P13" s="30">
        <f>IF(AND(N($D13)=0,ISNUMBER($G13)),IF(AND($G13&gt;=P$8,$G13&lt;P$8+7),"◆",""),"")</f>
        <v/>
      </c>
      <c r="Q13" s="30">
        <f>IF(AND(N($D13)=0,ISNUMBER($G13)),IF(AND($G13&gt;=Q$8,$G13&lt;Q$8+7),"◆",""),"")</f>
        <v/>
      </c>
      <c r="R13" s="30">
        <f>IF(AND(N($D13)=0,ISNUMBER($G13)),IF(AND($G13&gt;=R$8,$G13&lt;R$8+7),"◆",""),"")</f>
        <v/>
      </c>
      <c r="S13" s="30">
        <f>IF(AND(N($D13)=0,ISNUMBER($G13)),IF(AND($G13&gt;=S$8,$G13&lt;S$8+7),"◆",""),"")</f>
        <v/>
      </c>
      <c r="T13" s="30">
        <f>IF(AND(N($D13)=0,ISNUMBER($G13)),IF(AND($G13&gt;=T$8,$G13&lt;T$8+7),"◆",""),"")</f>
        <v/>
      </c>
      <c r="U13" s="30">
        <f>IF(AND(N($D13)=0,ISNUMBER($G13)),IF(AND($G13&gt;=U$8,$G13&lt;U$8+7),"◆",""),"")</f>
        <v/>
      </c>
      <c r="V13" s="30">
        <f>IF(AND(N($D13)=0,ISNUMBER($G13)),IF(AND($G13&gt;=V$8,$G13&lt;V$8+7),"◆",""),"")</f>
        <v/>
      </c>
      <c r="W13" s="30">
        <f>IF(AND(N($D13)=0,ISNUMBER($G13)),IF(AND($G13&gt;=W$8,$G13&lt;W$8+7),"◆",""),"")</f>
        <v/>
      </c>
      <c r="X13" s="30">
        <f>IF(AND(N($D13)=0,ISNUMBER($G13)),IF(AND($G13&gt;=X$8,$G13&lt;X$8+7),"◆",""),"")</f>
        <v/>
      </c>
      <c r="Y13" s="30">
        <f>IF(AND(N($D13)=0,ISNUMBER($G13)),IF(AND($G13&gt;=Y$8,$G13&lt;Y$8+7),"◆",""),"")</f>
        <v/>
      </c>
      <c r="Z13" s="30">
        <f>IF(AND(N($D13)=0,ISNUMBER($G13)),IF(AND($G13&gt;=Z$8,$G13&lt;Z$8+7),"◆",""),"")</f>
        <v/>
      </c>
      <c r="AA13" s="30">
        <f>IF(AND(N($D13)=0,ISNUMBER($G13)),IF(AND($G13&gt;=AA$8,$G13&lt;AA$8+7),"◆",""),"")</f>
        <v/>
      </c>
      <c r="AB13" s="30">
        <f>IF(AND(N($D13)=0,ISNUMBER($G13)),IF(AND($G13&gt;=AB$8,$G13&lt;AB$8+7),"◆",""),"")</f>
        <v/>
      </c>
      <c r="AC13" s="30">
        <f>IF(AND(N($D13)=0,ISNUMBER($G13)),IF(AND($G13&gt;=AC$8,$G13&lt;AC$8+7),"◆",""),"")</f>
        <v/>
      </c>
      <c r="AD13" s="30">
        <f>IF(AND(N($D13)=0,ISNUMBER($G13)),IF(AND($G13&gt;=AD$8,$G13&lt;AD$8+7),"◆",""),"")</f>
        <v/>
      </c>
      <c r="AE13" s="30">
        <f>IF(AND(N($D13)=0,ISNUMBER($G13)),IF(AND($G13&gt;=AE$8,$G13&lt;AE$8+7),"◆",""),"")</f>
        <v/>
      </c>
      <c r="AF13" s="30">
        <f>IF(AND(N($D13)=0,ISNUMBER($G13)),IF(AND($G13&gt;=AF$8,$G13&lt;AF$8+7),"◆",""),"")</f>
        <v/>
      </c>
      <c r="AG13" s="30">
        <f>IF(AND(N($D13)=0,ISNUMBER($G13)),IF(AND($G13&gt;=AG$8,$G13&lt;AG$8+7),"◆",""),"")</f>
        <v/>
      </c>
      <c r="AH13" s="30">
        <f>IF(AND(N($D13)=0,ISNUMBER($G13)),IF(AND($G13&gt;=AH$8,$G13&lt;AH$8+7),"◆",""),"")</f>
        <v/>
      </c>
      <c r="AI13" s="30">
        <f>IF(AND(N($D13)=0,ISNUMBER($G13)),IF(AND($G13&gt;=AI$8,$G13&lt;AI$8+7),"◆",""),"")</f>
        <v/>
      </c>
      <c r="AJ13" s="30">
        <f>IF(AND(N($D13)=0,ISNUMBER($G13)),IF(AND($G13&gt;=AJ$8,$G13&lt;AJ$8+7),"◆",""),"")</f>
        <v/>
      </c>
      <c r="AK13" s="30">
        <f>IF(AND(N($D13)=0,ISNUMBER($G13)),IF(AND($G13&gt;=AK$8,$G13&lt;AK$8+7),"◆",""),"")</f>
        <v/>
      </c>
      <c r="AL13" s="30">
        <f>IF(AND(N($D13)=0,ISNUMBER($G13)),IF(AND($G13&gt;=AL$8,$G13&lt;AL$8+7),"◆",""),"")</f>
        <v/>
      </c>
      <c r="AM13" s="30">
        <f>IF(AND(N($D13)=0,ISNUMBER($G13)),IF(AND($G13&gt;=AM$8,$G13&lt;AM$8+7),"◆",""),"")</f>
        <v/>
      </c>
      <c r="AN13" s="30">
        <f>IF(AND(N($D13)=0,ISNUMBER($G13)),IF(AND($G13&gt;=AN$8,$G13&lt;AN$8+7),"◆",""),"")</f>
        <v/>
      </c>
      <c r="AO13" s="30">
        <f>IF(AND(N($D13)=0,ISNUMBER($G13)),IF(AND($G13&gt;=AO$8,$G13&lt;AO$8+7),"◆",""),"")</f>
        <v/>
      </c>
      <c r="AP13" s="30">
        <f>IF(AND(N($D13)=0,ISNUMBER($G13)),IF(AND($G13&gt;=AP$8,$G13&lt;AP$8+7),"◆",""),"")</f>
        <v/>
      </c>
      <c r="AQ13" s="30">
        <f>IF(AND(N($D13)=0,ISNUMBER($G13)),IF(AND($G13&gt;=AQ$8,$G13&lt;AQ$8+7),"◆",""),"")</f>
        <v/>
      </c>
      <c r="AR13" s="30">
        <f>IF(AND(N($D13)=0,ISNUMBER($G13)),IF(AND($G13&gt;=AR$8,$G13&lt;AR$8+7),"◆",""),"")</f>
        <v/>
      </c>
      <c r="AS13" s="30">
        <f>IF(AND(N($D13)=0,ISNUMBER($G13)),IF(AND($G13&gt;=AS$8,$G13&lt;AS$8+7),"◆",""),"")</f>
        <v/>
      </c>
      <c r="AT13" s="30">
        <f>IF(AND(N($D13)=0,ISNUMBER($G13)),IF(AND($G13&gt;=AT$8,$G13&lt;AT$8+7),"◆",""),"")</f>
        <v/>
      </c>
      <c r="AU13" s="30">
        <f>IF(AND(N($D13)=0,ISNUMBER($G13)),IF(AND($G13&gt;=AU$8,$G13&lt;AU$8+7),"◆",""),"")</f>
        <v/>
      </c>
      <c r="AV13" s="30">
        <f>IF(AND(N($D13)=0,ISNUMBER($G13)),IF(AND($G13&gt;=AV$8,$G13&lt;AV$8+7),"◆",""),"")</f>
        <v/>
      </c>
      <c r="AW13" s="30">
        <f>IF(AND(N($D13)=0,ISNUMBER($G13)),IF(AND($G13&gt;=AW$8,$G13&lt;AW$8+7),"◆",""),"")</f>
        <v/>
      </c>
    </row>
    <row r="14" ht="15" customHeight="1">
      <c r="A14" s="22" t="inlineStr">
        <is>
          <t>A060</t>
        </is>
      </c>
      <c r="B14" s="22" t="inlineStr">
        <is>
          <t>3.2</t>
        </is>
      </c>
      <c r="C14" s="29" t="inlineStr">
        <is>
          <t>Structural frame, levels 1–3</t>
        </is>
      </c>
      <c r="D14" s="24" t="n">
        <v>28</v>
      </c>
      <c r="E14" s="22" t="inlineStr">
        <is>
          <t>A050</t>
        </is>
      </c>
      <c r="F14" s="25" t="n"/>
      <c r="G14" s="26">
        <f>IF(C14="","",IFERROR(WORKDAY(MAX(N(F14),IF(E14="",ProjStart,WORKDAY(INDEX($H$8:H13,MATCH(E14,$A$8:A13,0)),1)))-1,1),"Check ID"))</f>
        <v/>
      </c>
      <c r="H14" s="26">
        <f>IF(OR(C14="",NOT(ISNUMBER(G14))),"",IF(N(D14)=0,G14,WORKDAY(G14,D14-1)))</f>
        <v/>
      </c>
      <c r="I14" s="27" t="n">
        <v>1</v>
      </c>
      <c r="J14" s="28">
        <f>IF(OR(C14="",NOT(ISNUMBER(H14))),"",IF(N(I14)&gt;=1,"Complete",IF(H14&lt;StatusDate,"Late",IF(G14&gt;StatusDate,"Not started",IF(N(I14)+0.1&lt;IFERROR(NETWORKDAYS(G14,StatusDate)/NETWORKDAYS(G14,H14),0),"Behind","In progress")))))</f>
        <v/>
      </c>
      <c r="K14" s="29" t="n"/>
      <c r="L14" s="30">
        <f>IF(AND(N($D14)=0,ISNUMBER($G14)),IF(AND($G14&gt;=L$8,$G14&lt;L$8+7),"◆",""),"")</f>
        <v/>
      </c>
      <c r="M14" s="30">
        <f>IF(AND(N($D14)=0,ISNUMBER($G14)),IF(AND($G14&gt;=M$8,$G14&lt;M$8+7),"◆",""),"")</f>
        <v/>
      </c>
      <c r="N14" s="30">
        <f>IF(AND(N($D14)=0,ISNUMBER($G14)),IF(AND($G14&gt;=N$8,$G14&lt;N$8+7),"◆",""),"")</f>
        <v/>
      </c>
      <c r="O14" s="30">
        <f>IF(AND(N($D14)=0,ISNUMBER($G14)),IF(AND($G14&gt;=O$8,$G14&lt;O$8+7),"◆",""),"")</f>
        <v/>
      </c>
      <c r="P14" s="30">
        <f>IF(AND(N($D14)=0,ISNUMBER($G14)),IF(AND($G14&gt;=P$8,$G14&lt;P$8+7),"◆",""),"")</f>
        <v/>
      </c>
      <c r="Q14" s="30">
        <f>IF(AND(N($D14)=0,ISNUMBER($G14)),IF(AND($G14&gt;=Q$8,$G14&lt;Q$8+7),"◆",""),"")</f>
        <v/>
      </c>
      <c r="R14" s="30">
        <f>IF(AND(N($D14)=0,ISNUMBER($G14)),IF(AND($G14&gt;=R$8,$G14&lt;R$8+7),"◆",""),"")</f>
        <v/>
      </c>
      <c r="S14" s="30">
        <f>IF(AND(N($D14)=0,ISNUMBER($G14)),IF(AND($G14&gt;=S$8,$G14&lt;S$8+7),"◆",""),"")</f>
        <v/>
      </c>
      <c r="T14" s="30">
        <f>IF(AND(N($D14)=0,ISNUMBER($G14)),IF(AND($G14&gt;=T$8,$G14&lt;T$8+7),"◆",""),"")</f>
        <v/>
      </c>
      <c r="U14" s="30">
        <f>IF(AND(N($D14)=0,ISNUMBER($G14)),IF(AND($G14&gt;=U$8,$G14&lt;U$8+7),"◆",""),"")</f>
        <v/>
      </c>
      <c r="V14" s="30">
        <f>IF(AND(N($D14)=0,ISNUMBER($G14)),IF(AND($G14&gt;=V$8,$G14&lt;V$8+7),"◆",""),"")</f>
        <v/>
      </c>
      <c r="W14" s="30">
        <f>IF(AND(N($D14)=0,ISNUMBER($G14)),IF(AND($G14&gt;=W$8,$G14&lt;W$8+7),"◆",""),"")</f>
        <v/>
      </c>
      <c r="X14" s="30">
        <f>IF(AND(N($D14)=0,ISNUMBER($G14)),IF(AND($G14&gt;=X$8,$G14&lt;X$8+7),"◆",""),"")</f>
        <v/>
      </c>
      <c r="Y14" s="30">
        <f>IF(AND(N($D14)=0,ISNUMBER($G14)),IF(AND($G14&gt;=Y$8,$G14&lt;Y$8+7),"◆",""),"")</f>
        <v/>
      </c>
      <c r="Z14" s="30">
        <f>IF(AND(N($D14)=0,ISNUMBER($G14)),IF(AND($G14&gt;=Z$8,$G14&lt;Z$8+7),"◆",""),"")</f>
        <v/>
      </c>
      <c r="AA14" s="30">
        <f>IF(AND(N($D14)=0,ISNUMBER($G14)),IF(AND($G14&gt;=AA$8,$G14&lt;AA$8+7),"◆",""),"")</f>
        <v/>
      </c>
      <c r="AB14" s="30">
        <f>IF(AND(N($D14)=0,ISNUMBER($G14)),IF(AND($G14&gt;=AB$8,$G14&lt;AB$8+7),"◆",""),"")</f>
        <v/>
      </c>
      <c r="AC14" s="30">
        <f>IF(AND(N($D14)=0,ISNUMBER($G14)),IF(AND($G14&gt;=AC$8,$G14&lt;AC$8+7),"◆",""),"")</f>
        <v/>
      </c>
      <c r="AD14" s="30">
        <f>IF(AND(N($D14)=0,ISNUMBER($G14)),IF(AND($G14&gt;=AD$8,$G14&lt;AD$8+7),"◆",""),"")</f>
        <v/>
      </c>
      <c r="AE14" s="30">
        <f>IF(AND(N($D14)=0,ISNUMBER($G14)),IF(AND($G14&gt;=AE$8,$G14&lt;AE$8+7),"◆",""),"")</f>
        <v/>
      </c>
      <c r="AF14" s="30">
        <f>IF(AND(N($D14)=0,ISNUMBER($G14)),IF(AND($G14&gt;=AF$8,$G14&lt;AF$8+7),"◆",""),"")</f>
        <v/>
      </c>
      <c r="AG14" s="30">
        <f>IF(AND(N($D14)=0,ISNUMBER($G14)),IF(AND($G14&gt;=AG$8,$G14&lt;AG$8+7),"◆",""),"")</f>
        <v/>
      </c>
      <c r="AH14" s="30">
        <f>IF(AND(N($D14)=0,ISNUMBER($G14)),IF(AND($G14&gt;=AH$8,$G14&lt;AH$8+7),"◆",""),"")</f>
        <v/>
      </c>
      <c r="AI14" s="30">
        <f>IF(AND(N($D14)=0,ISNUMBER($G14)),IF(AND($G14&gt;=AI$8,$G14&lt;AI$8+7),"◆",""),"")</f>
        <v/>
      </c>
      <c r="AJ14" s="30">
        <f>IF(AND(N($D14)=0,ISNUMBER($G14)),IF(AND($G14&gt;=AJ$8,$G14&lt;AJ$8+7),"◆",""),"")</f>
        <v/>
      </c>
      <c r="AK14" s="30">
        <f>IF(AND(N($D14)=0,ISNUMBER($G14)),IF(AND($G14&gt;=AK$8,$G14&lt;AK$8+7),"◆",""),"")</f>
        <v/>
      </c>
      <c r="AL14" s="30">
        <f>IF(AND(N($D14)=0,ISNUMBER($G14)),IF(AND($G14&gt;=AL$8,$G14&lt;AL$8+7),"◆",""),"")</f>
        <v/>
      </c>
      <c r="AM14" s="30">
        <f>IF(AND(N($D14)=0,ISNUMBER($G14)),IF(AND($G14&gt;=AM$8,$G14&lt;AM$8+7),"◆",""),"")</f>
        <v/>
      </c>
      <c r="AN14" s="30">
        <f>IF(AND(N($D14)=0,ISNUMBER($G14)),IF(AND($G14&gt;=AN$8,$G14&lt;AN$8+7),"◆",""),"")</f>
        <v/>
      </c>
      <c r="AO14" s="30">
        <f>IF(AND(N($D14)=0,ISNUMBER($G14)),IF(AND($G14&gt;=AO$8,$G14&lt;AO$8+7),"◆",""),"")</f>
        <v/>
      </c>
      <c r="AP14" s="30">
        <f>IF(AND(N($D14)=0,ISNUMBER($G14)),IF(AND($G14&gt;=AP$8,$G14&lt;AP$8+7),"◆",""),"")</f>
        <v/>
      </c>
      <c r="AQ14" s="30">
        <f>IF(AND(N($D14)=0,ISNUMBER($G14)),IF(AND($G14&gt;=AQ$8,$G14&lt;AQ$8+7),"◆",""),"")</f>
        <v/>
      </c>
      <c r="AR14" s="30">
        <f>IF(AND(N($D14)=0,ISNUMBER($G14)),IF(AND($G14&gt;=AR$8,$G14&lt;AR$8+7),"◆",""),"")</f>
        <v/>
      </c>
      <c r="AS14" s="30">
        <f>IF(AND(N($D14)=0,ISNUMBER($G14)),IF(AND($G14&gt;=AS$8,$G14&lt;AS$8+7),"◆",""),"")</f>
        <v/>
      </c>
      <c r="AT14" s="30">
        <f>IF(AND(N($D14)=0,ISNUMBER($G14)),IF(AND($G14&gt;=AT$8,$G14&lt;AT$8+7),"◆",""),"")</f>
        <v/>
      </c>
      <c r="AU14" s="30">
        <f>IF(AND(N($D14)=0,ISNUMBER($G14)),IF(AND($G14&gt;=AU$8,$G14&lt;AU$8+7),"◆",""),"")</f>
        <v/>
      </c>
      <c r="AV14" s="30">
        <f>IF(AND(N($D14)=0,ISNUMBER($G14)),IF(AND($G14&gt;=AV$8,$G14&lt;AV$8+7),"◆",""),"")</f>
        <v/>
      </c>
      <c r="AW14" s="30">
        <f>IF(AND(N($D14)=0,ISNUMBER($G14)),IF(AND($G14&gt;=AW$8,$G14&lt;AW$8+7),"◆",""),"")</f>
        <v/>
      </c>
    </row>
    <row r="15" ht="15" customHeight="1">
      <c r="A15" s="22" t="inlineStr">
        <is>
          <t>A070</t>
        </is>
      </c>
      <c r="B15" s="22" t="inlineStr">
        <is>
          <t>3.3</t>
        </is>
      </c>
      <c r="C15" s="29" t="inlineStr">
        <is>
          <t>Roof structure</t>
        </is>
      </c>
      <c r="D15" s="24" t="n">
        <v>8</v>
      </c>
      <c r="E15" s="22" t="inlineStr">
        <is>
          <t>A060</t>
        </is>
      </c>
      <c r="F15" s="25" t="n"/>
      <c r="G15" s="26">
        <f>IF(C15="","",IFERROR(WORKDAY(MAX(N(F15),IF(E15="",ProjStart,WORKDAY(INDEX($H$8:H14,MATCH(E15,$A$8:A14,0)),1)))-1,1),"Check ID"))</f>
        <v/>
      </c>
      <c r="H15" s="26">
        <f>IF(OR(C15="",NOT(ISNUMBER(G15))),"",IF(N(D15)=0,G15,WORKDAY(G15,D15-1)))</f>
        <v/>
      </c>
      <c r="I15" s="27" t="n">
        <v>1</v>
      </c>
      <c r="J15" s="28">
        <f>IF(OR(C15="",NOT(ISNUMBER(H15))),"",IF(N(I15)&gt;=1,"Complete",IF(H15&lt;StatusDate,"Late",IF(G15&gt;StatusDate,"Not started",IF(N(I15)+0.1&lt;IFERROR(NETWORKDAYS(G15,StatusDate)/NETWORKDAYS(G15,H15),0),"Behind","In progress")))))</f>
        <v/>
      </c>
      <c r="K15" s="29" t="n"/>
      <c r="L15" s="30">
        <f>IF(AND(N($D15)=0,ISNUMBER($G15)),IF(AND($G15&gt;=L$8,$G15&lt;L$8+7),"◆",""),"")</f>
        <v/>
      </c>
      <c r="M15" s="30">
        <f>IF(AND(N($D15)=0,ISNUMBER($G15)),IF(AND($G15&gt;=M$8,$G15&lt;M$8+7),"◆",""),"")</f>
        <v/>
      </c>
      <c r="N15" s="30">
        <f>IF(AND(N($D15)=0,ISNUMBER($G15)),IF(AND($G15&gt;=N$8,$G15&lt;N$8+7),"◆",""),"")</f>
        <v/>
      </c>
      <c r="O15" s="30">
        <f>IF(AND(N($D15)=0,ISNUMBER($G15)),IF(AND($G15&gt;=O$8,$G15&lt;O$8+7),"◆",""),"")</f>
        <v/>
      </c>
      <c r="P15" s="30">
        <f>IF(AND(N($D15)=0,ISNUMBER($G15)),IF(AND($G15&gt;=P$8,$G15&lt;P$8+7),"◆",""),"")</f>
        <v/>
      </c>
      <c r="Q15" s="30">
        <f>IF(AND(N($D15)=0,ISNUMBER($G15)),IF(AND($G15&gt;=Q$8,$G15&lt;Q$8+7),"◆",""),"")</f>
        <v/>
      </c>
      <c r="R15" s="30">
        <f>IF(AND(N($D15)=0,ISNUMBER($G15)),IF(AND($G15&gt;=R$8,$G15&lt;R$8+7),"◆",""),"")</f>
        <v/>
      </c>
      <c r="S15" s="30">
        <f>IF(AND(N($D15)=0,ISNUMBER($G15)),IF(AND($G15&gt;=S$8,$G15&lt;S$8+7),"◆",""),"")</f>
        <v/>
      </c>
      <c r="T15" s="30">
        <f>IF(AND(N($D15)=0,ISNUMBER($G15)),IF(AND($G15&gt;=T$8,$G15&lt;T$8+7),"◆",""),"")</f>
        <v/>
      </c>
      <c r="U15" s="30">
        <f>IF(AND(N($D15)=0,ISNUMBER($G15)),IF(AND($G15&gt;=U$8,$G15&lt;U$8+7),"◆",""),"")</f>
        <v/>
      </c>
      <c r="V15" s="30">
        <f>IF(AND(N($D15)=0,ISNUMBER($G15)),IF(AND($G15&gt;=V$8,$G15&lt;V$8+7),"◆",""),"")</f>
        <v/>
      </c>
      <c r="W15" s="30">
        <f>IF(AND(N($D15)=0,ISNUMBER($G15)),IF(AND($G15&gt;=W$8,$G15&lt;W$8+7),"◆",""),"")</f>
        <v/>
      </c>
      <c r="X15" s="30">
        <f>IF(AND(N($D15)=0,ISNUMBER($G15)),IF(AND($G15&gt;=X$8,$G15&lt;X$8+7),"◆",""),"")</f>
        <v/>
      </c>
      <c r="Y15" s="30">
        <f>IF(AND(N($D15)=0,ISNUMBER($G15)),IF(AND($G15&gt;=Y$8,$G15&lt;Y$8+7),"◆",""),"")</f>
        <v/>
      </c>
      <c r="Z15" s="30">
        <f>IF(AND(N($D15)=0,ISNUMBER($G15)),IF(AND($G15&gt;=Z$8,$G15&lt;Z$8+7),"◆",""),"")</f>
        <v/>
      </c>
      <c r="AA15" s="30">
        <f>IF(AND(N($D15)=0,ISNUMBER($G15)),IF(AND($G15&gt;=AA$8,$G15&lt;AA$8+7),"◆",""),"")</f>
        <v/>
      </c>
      <c r="AB15" s="30">
        <f>IF(AND(N($D15)=0,ISNUMBER($G15)),IF(AND($G15&gt;=AB$8,$G15&lt;AB$8+7),"◆",""),"")</f>
        <v/>
      </c>
      <c r="AC15" s="30">
        <f>IF(AND(N($D15)=0,ISNUMBER($G15)),IF(AND($G15&gt;=AC$8,$G15&lt;AC$8+7),"◆",""),"")</f>
        <v/>
      </c>
      <c r="AD15" s="30">
        <f>IF(AND(N($D15)=0,ISNUMBER($G15)),IF(AND($G15&gt;=AD$8,$G15&lt;AD$8+7),"◆",""),"")</f>
        <v/>
      </c>
      <c r="AE15" s="30">
        <f>IF(AND(N($D15)=0,ISNUMBER($G15)),IF(AND($G15&gt;=AE$8,$G15&lt;AE$8+7),"◆",""),"")</f>
        <v/>
      </c>
      <c r="AF15" s="30">
        <f>IF(AND(N($D15)=0,ISNUMBER($G15)),IF(AND($G15&gt;=AF$8,$G15&lt;AF$8+7),"◆",""),"")</f>
        <v/>
      </c>
      <c r="AG15" s="30">
        <f>IF(AND(N($D15)=0,ISNUMBER($G15)),IF(AND($G15&gt;=AG$8,$G15&lt;AG$8+7),"◆",""),"")</f>
        <v/>
      </c>
      <c r="AH15" s="30">
        <f>IF(AND(N($D15)=0,ISNUMBER($G15)),IF(AND($G15&gt;=AH$8,$G15&lt;AH$8+7),"◆",""),"")</f>
        <v/>
      </c>
      <c r="AI15" s="30">
        <f>IF(AND(N($D15)=0,ISNUMBER($G15)),IF(AND($G15&gt;=AI$8,$G15&lt;AI$8+7),"◆",""),"")</f>
        <v/>
      </c>
      <c r="AJ15" s="30">
        <f>IF(AND(N($D15)=0,ISNUMBER($G15)),IF(AND($G15&gt;=AJ$8,$G15&lt;AJ$8+7),"◆",""),"")</f>
        <v/>
      </c>
      <c r="AK15" s="30">
        <f>IF(AND(N($D15)=0,ISNUMBER($G15)),IF(AND($G15&gt;=AK$8,$G15&lt;AK$8+7),"◆",""),"")</f>
        <v/>
      </c>
      <c r="AL15" s="30">
        <f>IF(AND(N($D15)=0,ISNUMBER($G15)),IF(AND($G15&gt;=AL$8,$G15&lt;AL$8+7),"◆",""),"")</f>
        <v/>
      </c>
      <c r="AM15" s="30">
        <f>IF(AND(N($D15)=0,ISNUMBER($G15)),IF(AND($G15&gt;=AM$8,$G15&lt;AM$8+7),"◆",""),"")</f>
        <v/>
      </c>
      <c r="AN15" s="30">
        <f>IF(AND(N($D15)=0,ISNUMBER($G15)),IF(AND($G15&gt;=AN$8,$G15&lt;AN$8+7),"◆",""),"")</f>
        <v/>
      </c>
      <c r="AO15" s="30">
        <f>IF(AND(N($D15)=0,ISNUMBER($G15)),IF(AND($G15&gt;=AO$8,$G15&lt;AO$8+7),"◆",""),"")</f>
        <v/>
      </c>
      <c r="AP15" s="30">
        <f>IF(AND(N($D15)=0,ISNUMBER($G15)),IF(AND($G15&gt;=AP$8,$G15&lt;AP$8+7),"◆",""),"")</f>
        <v/>
      </c>
      <c r="AQ15" s="30">
        <f>IF(AND(N($D15)=0,ISNUMBER($G15)),IF(AND($G15&gt;=AQ$8,$G15&lt;AQ$8+7),"◆",""),"")</f>
        <v/>
      </c>
      <c r="AR15" s="30">
        <f>IF(AND(N($D15)=0,ISNUMBER($G15)),IF(AND($G15&gt;=AR$8,$G15&lt;AR$8+7),"◆",""),"")</f>
        <v/>
      </c>
      <c r="AS15" s="30">
        <f>IF(AND(N($D15)=0,ISNUMBER($G15)),IF(AND($G15&gt;=AS$8,$G15&lt;AS$8+7),"◆",""),"")</f>
        <v/>
      </c>
      <c r="AT15" s="30">
        <f>IF(AND(N($D15)=0,ISNUMBER($G15)),IF(AND($G15&gt;=AT$8,$G15&lt;AT$8+7),"◆",""),"")</f>
        <v/>
      </c>
      <c r="AU15" s="30">
        <f>IF(AND(N($D15)=0,ISNUMBER($G15)),IF(AND($G15&gt;=AU$8,$G15&lt;AU$8+7),"◆",""),"")</f>
        <v/>
      </c>
      <c r="AV15" s="30">
        <f>IF(AND(N($D15)=0,ISNUMBER($G15)),IF(AND($G15&gt;=AV$8,$G15&lt;AV$8+7),"◆",""),"")</f>
        <v/>
      </c>
      <c r="AW15" s="30">
        <f>IF(AND(N($D15)=0,ISNUMBER($G15)),IF(AND($G15&gt;=AW$8,$G15&lt;AW$8+7),"◆",""),"")</f>
        <v/>
      </c>
    </row>
    <row r="16" ht="15" customHeight="1">
      <c r="A16" s="22" t="inlineStr">
        <is>
          <t>A080</t>
        </is>
      </c>
      <c r="B16" s="22" t="inlineStr">
        <is>
          <t>3.4</t>
        </is>
      </c>
      <c r="C16" s="23" t="inlineStr">
        <is>
          <t>Frame topped out</t>
        </is>
      </c>
      <c r="D16" s="24" t="n">
        <v>0</v>
      </c>
      <c r="E16" s="22" t="inlineStr">
        <is>
          <t>A070</t>
        </is>
      </c>
      <c r="F16" s="25" t="n"/>
      <c r="G16" s="26">
        <f>IF(C16="","",IFERROR(WORKDAY(MAX(N(F16),IF(E16="",ProjStart,WORKDAY(INDEX($H$8:H15,MATCH(E16,$A$8:A15,0)),1)))-1,1),"Check ID"))</f>
        <v/>
      </c>
      <c r="H16" s="26">
        <f>IF(OR(C16="",NOT(ISNUMBER(G16))),"",IF(N(D16)=0,G16,WORKDAY(G16,D16-1)))</f>
        <v/>
      </c>
      <c r="I16" s="27" t="n">
        <v>1</v>
      </c>
      <c r="J16" s="28">
        <f>IF(OR(C16="",NOT(ISNUMBER(H16))),"",IF(N(I16)&gt;=1,"Complete",IF(H16&lt;StatusDate,"Late",IF(G16&gt;StatusDate,"Not started",IF(N(I16)+0.1&lt;IFERROR(NETWORKDAYS(G16,StatusDate)/NETWORKDAYS(G16,H16),0),"Behind","In progress")))))</f>
        <v/>
      </c>
      <c r="K16" s="29" t="n"/>
      <c r="L16" s="30">
        <f>IF(AND(N($D16)=0,ISNUMBER($G16)),IF(AND($G16&gt;=L$8,$G16&lt;L$8+7),"◆",""),"")</f>
        <v/>
      </c>
      <c r="M16" s="30">
        <f>IF(AND(N($D16)=0,ISNUMBER($G16)),IF(AND($G16&gt;=M$8,$G16&lt;M$8+7),"◆",""),"")</f>
        <v/>
      </c>
      <c r="N16" s="30">
        <f>IF(AND(N($D16)=0,ISNUMBER($G16)),IF(AND($G16&gt;=N$8,$G16&lt;N$8+7),"◆",""),"")</f>
        <v/>
      </c>
      <c r="O16" s="30">
        <f>IF(AND(N($D16)=0,ISNUMBER($G16)),IF(AND($G16&gt;=O$8,$G16&lt;O$8+7),"◆",""),"")</f>
        <v/>
      </c>
      <c r="P16" s="30">
        <f>IF(AND(N($D16)=0,ISNUMBER($G16)),IF(AND($G16&gt;=P$8,$G16&lt;P$8+7),"◆",""),"")</f>
        <v/>
      </c>
      <c r="Q16" s="30">
        <f>IF(AND(N($D16)=0,ISNUMBER($G16)),IF(AND($G16&gt;=Q$8,$G16&lt;Q$8+7),"◆",""),"")</f>
        <v/>
      </c>
      <c r="R16" s="30">
        <f>IF(AND(N($D16)=0,ISNUMBER($G16)),IF(AND($G16&gt;=R$8,$G16&lt;R$8+7),"◆",""),"")</f>
        <v/>
      </c>
      <c r="S16" s="30">
        <f>IF(AND(N($D16)=0,ISNUMBER($G16)),IF(AND($G16&gt;=S$8,$G16&lt;S$8+7),"◆",""),"")</f>
        <v/>
      </c>
      <c r="T16" s="30">
        <f>IF(AND(N($D16)=0,ISNUMBER($G16)),IF(AND($G16&gt;=T$8,$G16&lt;T$8+7),"◆",""),"")</f>
        <v/>
      </c>
      <c r="U16" s="30">
        <f>IF(AND(N($D16)=0,ISNUMBER($G16)),IF(AND($G16&gt;=U$8,$G16&lt;U$8+7),"◆",""),"")</f>
        <v/>
      </c>
      <c r="V16" s="30">
        <f>IF(AND(N($D16)=0,ISNUMBER($G16)),IF(AND($G16&gt;=V$8,$G16&lt;V$8+7),"◆",""),"")</f>
        <v/>
      </c>
      <c r="W16" s="30">
        <f>IF(AND(N($D16)=0,ISNUMBER($G16)),IF(AND($G16&gt;=W$8,$G16&lt;W$8+7),"◆",""),"")</f>
        <v/>
      </c>
      <c r="X16" s="30">
        <f>IF(AND(N($D16)=0,ISNUMBER($G16)),IF(AND($G16&gt;=X$8,$G16&lt;X$8+7),"◆",""),"")</f>
        <v/>
      </c>
      <c r="Y16" s="30">
        <f>IF(AND(N($D16)=0,ISNUMBER($G16)),IF(AND($G16&gt;=Y$8,$G16&lt;Y$8+7),"◆",""),"")</f>
        <v/>
      </c>
      <c r="Z16" s="30">
        <f>IF(AND(N($D16)=0,ISNUMBER($G16)),IF(AND($G16&gt;=Z$8,$G16&lt;Z$8+7),"◆",""),"")</f>
        <v/>
      </c>
      <c r="AA16" s="30">
        <f>IF(AND(N($D16)=0,ISNUMBER($G16)),IF(AND($G16&gt;=AA$8,$G16&lt;AA$8+7),"◆",""),"")</f>
        <v/>
      </c>
      <c r="AB16" s="30">
        <f>IF(AND(N($D16)=0,ISNUMBER($G16)),IF(AND($G16&gt;=AB$8,$G16&lt;AB$8+7),"◆",""),"")</f>
        <v/>
      </c>
      <c r="AC16" s="30">
        <f>IF(AND(N($D16)=0,ISNUMBER($G16)),IF(AND($G16&gt;=AC$8,$G16&lt;AC$8+7),"◆",""),"")</f>
        <v/>
      </c>
      <c r="AD16" s="30">
        <f>IF(AND(N($D16)=0,ISNUMBER($G16)),IF(AND($G16&gt;=AD$8,$G16&lt;AD$8+7),"◆",""),"")</f>
        <v/>
      </c>
      <c r="AE16" s="30">
        <f>IF(AND(N($D16)=0,ISNUMBER($G16)),IF(AND($G16&gt;=AE$8,$G16&lt;AE$8+7),"◆",""),"")</f>
        <v/>
      </c>
      <c r="AF16" s="30">
        <f>IF(AND(N($D16)=0,ISNUMBER($G16)),IF(AND($G16&gt;=AF$8,$G16&lt;AF$8+7),"◆",""),"")</f>
        <v/>
      </c>
      <c r="AG16" s="30">
        <f>IF(AND(N($D16)=0,ISNUMBER($G16)),IF(AND($G16&gt;=AG$8,$G16&lt;AG$8+7),"◆",""),"")</f>
        <v/>
      </c>
      <c r="AH16" s="30">
        <f>IF(AND(N($D16)=0,ISNUMBER($G16)),IF(AND($G16&gt;=AH$8,$G16&lt;AH$8+7),"◆",""),"")</f>
        <v/>
      </c>
      <c r="AI16" s="30">
        <f>IF(AND(N($D16)=0,ISNUMBER($G16)),IF(AND($G16&gt;=AI$8,$G16&lt;AI$8+7),"◆",""),"")</f>
        <v/>
      </c>
      <c r="AJ16" s="30">
        <f>IF(AND(N($D16)=0,ISNUMBER($G16)),IF(AND($G16&gt;=AJ$8,$G16&lt;AJ$8+7),"◆",""),"")</f>
        <v/>
      </c>
      <c r="AK16" s="30">
        <f>IF(AND(N($D16)=0,ISNUMBER($G16)),IF(AND($G16&gt;=AK$8,$G16&lt;AK$8+7),"◆",""),"")</f>
        <v/>
      </c>
      <c r="AL16" s="30">
        <f>IF(AND(N($D16)=0,ISNUMBER($G16)),IF(AND($G16&gt;=AL$8,$G16&lt;AL$8+7),"◆",""),"")</f>
        <v/>
      </c>
      <c r="AM16" s="30">
        <f>IF(AND(N($D16)=0,ISNUMBER($G16)),IF(AND($G16&gt;=AM$8,$G16&lt;AM$8+7),"◆",""),"")</f>
        <v/>
      </c>
      <c r="AN16" s="30">
        <f>IF(AND(N($D16)=0,ISNUMBER($G16)),IF(AND($G16&gt;=AN$8,$G16&lt;AN$8+7),"◆",""),"")</f>
        <v/>
      </c>
      <c r="AO16" s="30">
        <f>IF(AND(N($D16)=0,ISNUMBER($G16)),IF(AND($G16&gt;=AO$8,$G16&lt;AO$8+7),"◆",""),"")</f>
        <v/>
      </c>
      <c r="AP16" s="30">
        <f>IF(AND(N($D16)=0,ISNUMBER($G16)),IF(AND($G16&gt;=AP$8,$G16&lt;AP$8+7),"◆",""),"")</f>
        <v/>
      </c>
      <c r="AQ16" s="30">
        <f>IF(AND(N($D16)=0,ISNUMBER($G16)),IF(AND($G16&gt;=AQ$8,$G16&lt;AQ$8+7),"◆",""),"")</f>
        <v/>
      </c>
      <c r="AR16" s="30">
        <f>IF(AND(N($D16)=0,ISNUMBER($G16)),IF(AND($G16&gt;=AR$8,$G16&lt;AR$8+7),"◆",""),"")</f>
        <v/>
      </c>
      <c r="AS16" s="30">
        <f>IF(AND(N($D16)=0,ISNUMBER($G16)),IF(AND($G16&gt;=AS$8,$G16&lt;AS$8+7),"◆",""),"")</f>
        <v/>
      </c>
      <c r="AT16" s="30">
        <f>IF(AND(N($D16)=0,ISNUMBER($G16)),IF(AND($G16&gt;=AT$8,$G16&lt;AT$8+7),"◆",""),"")</f>
        <v/>
      </c>
      <c r="AU16" s="30">
        <f>IF(AND(N($D16)=0,ISNUMBER($G16)),IF(AND($G16&gt;=AU$8,$G16&lt;AU$8+7),"◆",""),"")</f>
        <v/>
      </c>
      <c r="AV16" s="30">
        <f>IF(AND(N($D16)=0,ISNUMBER($G16)),IF(AND($G16&gt;=AV$8,$G16&lt;AV$8+7),"◆",""),"")</f>
        <v/>
      </c>
      <c r="AW16" s="30">
        <f>IF(AND(N($D16)=0,ISNUMBER($G16)),IF(AND($G16&gt;=AW$8,$G16&lt;AW$8+7),"◆",""),"")</f>
        <v/>
      </c>
    </row>
    <row r="17" ht="15" customHeight="1">
      <c r="A17" s="22" t="inlineStr">
        <is>
          <t>A090</t>
        </is>
      </c>
      <c r="B17" s="22" t="inlineStr">
        <is>
          <t>4.1</t>
        </is>
      </c>
      <c r="C17" s="29" t="inlineStr">
        <is>
          <t>Roofing and waterproofing</t>
        </is>
      </c>
      <c r="D17" s="24" t="n">
        <v>10</v>
      </c>
      <c r="E17" s="22" t="inlineStr">
        <is>
          <t>A080</t>
        </is>
      </c>
      <c r="F17" s="25" t="n"/>
      <c r="G17" s="26">
        <f>IF(C17="","",IFERROR(WORKDAY(MAX(N(F17),IF(E17="",ProjStart,WORKDAY(INDEX($H$8:H16,MATCH(E17,$A$8:A16,0)),1)))-1,1),"Check ID"))</f>
        <v/>
      </c>
      <c r="H17" s="26">
        <f>IF(OR(C17="",NOT(ISNUMBER(G17))),"",IF(N(D17)=0,G17,WORKDAY(G17,D17-1)))</f>
        <v/>
      </c>
      <c r="I17" s="27" t="n">
        <v>1</v>
      </c>
      <c r="J17" s="28">
        <f>IF(OR(C17="",NOT(ISNUMBER(H17))),"",IF(N(I17)&gt;=1,"Complete",IF(H17&lt;StatusDate,"Late",IF(G17&gt;StatusDate,"Not started",IF(N(I17)+0.1&lt;IFERROR(NETWORKDAYS(G17,StatusDate)/NETWORKDAYS(G17,H17),0),"Behind","In progress")))))</f>
        <v/>
      </c>
      <c r="K17" s="29" t="n"/>
      <c r="L17" s="30">
        <f>IF(AND(N($D17)=0,ISNUMBER($G17)),IF(AND($G17&gt;=L$8,$G17&lt;L$8+7),"◆",""),"")</f>
        <v/>
      </c>
      <c r="M17" s="30">
        <f>IF(AND(N($D17)=0,ISNUMBER($G17)),IF(AND($G17&gt;=M$8,$G17&lt;M$8+7),"◆",""),"")</f>
        <v/>
      </c>
      <c r="N17" s="30">
        <f>IF(AND(N($D17)=0,ISNUMBER($G17)),IF(AND($G17&gt;=N$8,$G17&lt;N$8+7),"◆",""),"")</f>
        <v/>
      </c>
      <c r="O17" s="30">
        <f>IF(AND(N($D17)=0,ISNUMBER($G17)),IF(AND($G17&gt;=O$8,$G17&lt;O$8+7),"◆",""),"")</f>
        <v/>
      </c>
      <c r="P17" s="30">
        <f>IF(AND(N($D17)=0,ISNUMBER($G17)),IF(AND($G17&gt;=P$8,$G17&lt;P$8+7),"◆",""),"")</f>
        <v/>
      </c>
      <c r="Q17" s="30">
        <f>IF(AND(N($D17)=0,ISNUMBER($G17)),IF(AND($G17&gt;=Q$8,$G17&lt;Q$8+7),"◆",""),"")</f>
        <v/>
      </c>
      <c r="R17" s="30">
        <f>IF(AND(N($D17)=0,ISNUMBER($G17)),IF(AND($G17&gt;=R$8,$G17&lt;R$8+7),"◆",""),"")</f>
        <v/>
      </c>
      <c r="S17" s="30">
        <f>IF(AND(N($D17)=0,ISNUMBER($G17)),IF(AND($G17&gt;=S$8,$G17&lt;S$8+7),"◆",""),"")</f>
        <v/>
      </c>
      <c r="T17" s="30">
        <f>IF(AND(N($D17)=0,ISNUMBER($G17)),IF(AND($G17&gt;=T$8,$G17&lt;T$8+7),"◆",""),"")</f>
        <v/>
      </c>
      <c r="U17" s="30">
        <f>IF(AND(N($D17)=0,ISNUMBER($G17)),IF(AND($G17&gt;=U$8,$G17&lt;U$8+7),"◆",""),"")</f>
        <v/>
      </c>
      <c r="V17" s="30">
        <f>IF(AND(N($D17)=0,ISNUMBER($G17)),IF(AND($G17&gt;=V$8,$G17&lt;V$8+7),"◆",""),"")</f>
        <v/>
      </c>
      <c r="W17" s="30">
        <f>IF(AND(N($D17)=0,ISNUMBER($G17)),IF(AND($G17&gt;=W$8,$G17&lt;W$8+7),"◆",""),"")</f>
        <v/>
      </c>
      <c r="X17" s="30">
        <f>IF(AND(N($D17)=0,ISNUMBER($G17)),IF(AND($G17&gt;=X$8,$G17&lt;X$8+7),"◆",""),"")</f>
        <v/>
      </c>
      <c r="Y17" s="30">
        <f>IF(AND(N($D17)=0,ISNUMBER($G17)),IF(AND($G17&gt;=Y$8,$G17&lt;Y$8+7),"◆",""),"")</f>
        <v/>
      </c>
      <c r="Z17" s="30">
        <f>IF(AND(N($D17)=0,ISNUMBER($G17)),IF(AND($G17&gt;=Z$8,$G17&lt;Z$8+7),"◆",""),"")</f>
        <v/>
      </c>
      <c r="AA17" s="30">
        <f>IF(AND(N($D17)=0,ISNUMBER($G17)),IF(AND($G17&gt;=AA$8,$G17&lt;AA$8+7),"◆",""),"")</f>
        <v/>
      </c>
      <c r="AB17" s="30">
        <f>IF(AND(N($D17)=0,ISNUMBER($G17)),IF(AND($G17&gt;=AB$8,$G17&lt;AB$8+7),"◆",""),"")</f>
        <v/>
      </c>
      <c r="AC17" s="30">
        <f>IF(AND(N($D17)=0,ISNUMBER($G17)),IF(AND($G17&gt;=AC$8,$G17&lt;AC$8+7),"◆",""),"")</f>
        <v/>
      </c>
      <c r="AD17" s="30">
        <f>IF(AND(N($D17)=0,ISNUMBER($G17)),IF(AND($G17&gt;=AD$8,$G17&lt;AD$8+7),"◆",""),"")</f>
        <v/>
      </c>
      <c r="AE17" s="30">
        <f>IF(AND(N($D17)=0,ISNUMBER($G17)),IF(AND($G17&gt;=AE$8,$G17&lt;AE$8+7),"◆",""),"")</f>
        <v/>
      </c>
      <c r="AF17" s="30">
        <f>IF(AND(N($D17)=0,ISNUMBER($G17)),IF(AND($G17&gt;=AF$8,$G17&lt;AF$8+7),"◆",""),"")</f>
        <v/>
      </c>
      <c r="AG17" s="30">
        <f>IF(AND(N($D17)=0,ISNUMBER($G17)),IF(AND($G17&gt;=AG$8,$G17&lt;AG$8+7),"◆",""),"")</f>
        <v/>
      </c>
      <c r="AH17" s="30">
        <f>IF(AND(N($D17)=0,ISNUMBER($G17)),IF(AND($G17&gt;=AH$8,$G17&lt;AH$8+7),"◆",""),"")</f>
        <v/>
      </c>
      <c r="AI17" s="30">
        <f>IF(AND(N($D17)=0,ISNUMBER($G17)),IF(AND($G17&gt;=AI$8,$G17&lt;AI$8+7),"◆",""),"")</f>
        <v/>
      </c>
      <c r="AJ17" s="30">
        <f>IF(AND(N($D17)=0,ISNUMBER($G17)),IF(AND($G17&gt;=AJ$8,$G17&lt;AJ$8+7),"◆",""),"")</f>
        <v/>
      </c>
      <c r="AK17" s="30">
        <f>IF(AND(N($D17)=0,ISNUMBER($G17)),IF(AND($G17&gt;=AK$8,$G17&lt;AK$8+7),"◆",""),"")</f>
        <v/>
      </c>
      <c r="AL17" s="30">
        <f>IF(AND(N($D17)=0,ISNUMBER($G17)),IF(AND($G17&gt;=AL$8,$G17&lt;AL$8+7),"◆",""),"")</f>
        <v/>
      </c>
      <c r="AM17" s="30">
        <f>IF(AND(N($D17)=0,ISNUMBER($G17)),IF(AND($G17&gt;=AM$8,$G17&lt;AM$8+7),"◆",""),"")</f>
        <v/>
      </c>
      <c r="AN17" s="30">
        <f>IF(AND(N($D17)=0,ISNUMBER($G17)),IF(AND($G17&gt;=AN$8,$G17&lt;AN$8+7),"◆",""),"")</f>
        <v/>
      </c>
      <c r="AO17" s="30">
        <f>IF(AND(N($D17)=0,ISNUMBER($G17)),IF(AND($G17&gt;=AO$8,$G17&lt;AO$8+7),"◆",""),"")</f>
        <v/>
      </c>
      <c r="AP17" s="30">
        <f>IF(AND(N($D17)=0,ISNUMBER($G17)),IF(AND($G17&gt;=AP$8,$G17&lt;AP$8+7),"◆",""),"")</f>
        <v/>
      </c>
      <c r="AQ17" s="30">
        <f>IF(AND(N($D17)=0,ISNUMBER($G17)),IF(AND($G17&gt;=AQ$8,$G17&lt;AQ$8+7),"◆",""),"")</f>
        <v/>
      </c>
      <c r="AR17" s="30">
        <f>IF(AND(N($D17)=0,ISNUMBER($G17)),IF(AND($G17&gt;=AR$8,$G17&lt;AR$8+7),"◆",""),"")</f>
        <v/>
      </c>
      <c r="AS17" s="30">
        <f>IF(AND(N($D17)=0,ISNUMBER($G17)),IF(AND($G17&gt;=AS$8,$G17&lt;AS$8+7),"◆",""),"")</f>
        <v/>
      </c>
      <c r="AT17" s="30">
        <f>IF(AND(N($D17)=0,ISNUMBER($G17)),IF(AND($G17&gt;=AT$8,$G17&lt;AT$8+7),"◆",""),"")</f>
        <v/>
      </c>
      <c r="AU17" s="30">
        <f>IF(AND(N($D17)=0,ISNUMBER($G17)),IF(AND($G17&gt;=AU$8,$G17&lt;AU$8+7),"◆",""),"")</f>
        <v/>
      </c>
      <c r="AV17" s="30">
        <f>IF(AND(N($D17)=0,ISNUMBER($G17)),IF(AND($G17&gt;=AV$8,$G17&lt;AV$8+7),"◆",""),"")</f>
        <v/>
      </c>
      <c r="AW17" s="30">
        <f>IF(AND(N($D17)=0,ISNUMBER($G17)),IF(AND($G17&gt;=AW$8,$G17&lt;AW$8+7),"◆",""),"")</f>
        <v/>
      </c>
    </row>
    <row r="18" ht="26" customHeight="1">
      <c r="A18" s="22" t="inlineStr">
        <is>
          <t>A100</t>
        </is>
      </c>
      <c r="B18" s="22" t="inlineStr">
        <is>
          <t>4.2</t>
        </is>
      </c>
      <c r="C18" s="29" t="inlineStr">
        <is>
          <t>Cladding and windows</t>
        </is>
      </c>
      <c r="D18" s="24" t="n">
        <v>30</v>
      </c>
      <c r="E18" s="22" t="inlineStr">
        <is>
          <t>A080</t>
        </is>
      </c>
      <c r="F18" s="25" t="n"/>
      <c r="G18" s="26">
        <f>IF(C18="","",IFERROR(WORKDAY(MAX(N(F18),IF(E18="",ProjStart,WORKDAY(INDEX($H$8:H17,MATCH(E18,$A$8:A17,0)),1)))-1,1),"Check ID"))</f>
        <v/>
      </c>
      <c r="H18" s="26">
        <f>IF(OR(C18="",NOT(ISNUMBER(G18))),"",IF(N(D18)=0,G18,WORKDAY(G18,D18-1)))</f>
        <v/>
      </c>
      <c r="I18" s="27" t="n">
        <v>0.4</v>
      </c>
      <c r="J18" s="28">
        <f>IF(OR(C18="",NOT(ISNUMBER(H18))),"",IF(N(I18)&gt;=1,"Complete",IF(H18&lt;StatusDate,"Late",IF(G18&gt;StatusDate,"Not started",IF(N(I18)+0.1&lt;IFERROR(NETWORKDAYS(G18,StatusDate)/NETWORKDAYS(G18,H18),0),"Behind","In progress")))))</f>
        <v/>
      </c>
      <c r="K18" s="29" t="inlineStr">
        <is>
          <t>Cladding supplier two weeks late</t>
        </is>
      </c>
      <c r="L18" s="30">
        <f>IF(AND(N($D18)=0,ISNUMBER($G18)),IF(AND($G18&gt;=L$8,$G18&lt;L$8+7),"◆",""),"")</f>
        <v/>
      </c>
      <c r="M18" s="30">
        <f>IF(AND(N($D18)=0,ISNUMBER($G18)),IF(AND($G18&gt;=M$8,$G18&lt;M$8+7),"◆",""),"")</f>
        <v/>
      </c>
      <c r="N18" s="30">
        <f>IF(AND(N($D18)=0,ISNUMBER($G18)),IF(AND($G18&gt;=N$8,$G18&lt;N$8+7),"◆",""),"")</f>
        <v/>
      </c>
      <c r="O18" s="30">
        <f>IF(AND(N($D18)=0,ISNUMBER($G18)),IF(AND($G18&gt;=O$8,$G18&lt;O$8+7),"◆",""),"")</f>
        <v/>
      </c>
      <c r="P18" s="30">
        <f>IF(AND(N($D18)=0,ISNUMBER($G18)),IF(AND($G18&gt;=P$8,$G18&lt;P$8+7),"◆",""),"")</f>
        <v/>
      </c>
      <c r="Q18" s="30">
        <f>IF(AND(N($D18)=0,ISNUMBER($G18)),IF(AND($G18&gt;=Q$8,$G18&lt;Q$8+7),"◆",""),"")</f>
        <v/>
      </c>
      <c r="R18" s="30">
        <f>IF(AND(N($D18)=0,ISNUMBER($G18)),IF(AND($G18&gt;=R$8,$G18&lt;R$8+7),"◆",""),"")</f>
        <v/>
      </c>
      <c r="S18" s="30">
        <f>IF(AND(N($D18)=0,ISNUMBER($G18)),IF(AND($G18&gt;=S$8,$G18&lt;S$8+7),"◆",""),"")</f>
        <v/>
      </c>
      <c r="T18" s="30">
        <f>IF(AND(N($D18)=0,ISNUMBER($G18)),IF(AND($G18&gt;=T$8,$G18&lt;T$8+7),"◆",""),"")</f>
        <v/>
      </c>
      <c r="U18" s="30">
        <f>IF(AND(N($D18)=0,ISNUMBER($G18)),IF(AND($G18&gt;=U$8,$G18&lt;U$8+7),"◆",""),"")</f>
        <v/>
      </c>
      <c r="V18" s="30">
        <f>IF(AND(N($D18)=0,ISNUMBER($G18)),IF(AND($G18&gt;=V$8,$G18&lt;V$8+7),"◆",""),"")</f>
        <v/>
      </c>
      <c r="W18" s="30">
        <f>IF(AND(N($D18)=0,ISNUMBER($G18)),IF(AND($G18&gt;=W$8,$G18&lt;W$8+7),"◆",""),"")</f>
        <v/>
      </c>
      <c r="X18" s="30">
        <f>IF(AND(N($D18)=0,ISNUMBER($G18)),IF(AND($G18&gt;=X$8,$G18&lt;X$8+7),"◆",""),"")</f>
        <v/>
      </c>
      <c r="Y18" s="30">
        <f>IF(AND(N($D18)=0,ISNUMBER($G18)),IF(AND($G18&gt;=Y$8,$G18&lt;Y$8+7),"◆",""),"")</f>
        <v/>
      </c>
      <c r="Z18" s="30">
        <f>IF(AND(N($D18)=0,ISNUMBER($G18)),IF(AND($G18&gt;=Z$8,$G18&lt;Z$8+7),"◆",""),"")</f>
        <v/>
      </c>
      <c r="AA18" s="30">
        <f>IF(AND(N($D18)=0,ISNUMBER($G18)),IF(AND($G18&gt;=AA$8,$G18&lt;AA$8+7),"◆",""),"")</f>
        <v/>
      </c>
      <c r="AB18" s="30">
        <f>IF(AND(N($D18)=0,ISNUMBER($G18)),IF(AND($G18&gt;=AB$8,$G18&lt;AB$8+7),"◆",""),"")</f>
        <v/>
      </c>
      <c r="AC18" s="30">
        <f>IF(AND(N($D18)=0,ISNUMBER($G18)),IF(AND($G18&gt;=AC$8,$G18&lt;AC$8+7),"◆",""),"")</f>
        <v/>
      </c>
      <c r="AD18" s="30">
        <f>IF(AND(N($D18)=0,ISNUMBER($G18)),IF(AND($G18&gt;=AD$8,$G18&lt;AD$8+7),"◆",""),"")</f>
        <v/>
      </c>
      <c r="AE18" s="30">
        <f>IF(AND(N($D18)=0,ISNUMBER($G18)),IF(AND($G18&gt;=AE$8,$G18&lt;AE$8+7),"◆",""),"")</f>
        <v/>
      </c>
      <c r="AF18" s="30">
        <f>IF(AND(N($D18)=0,ISNUMBER($G18)),IF(AND($G18&gt;=AF$8,$G18&lt;AF$8+7),"◆",""),"")</f>
        <v/>
      </c>
      <c r="AG18" s="30">
        <f>IF(AND(N($D18)=0,ISNUMBER($G18)),IF(AND($G18&gt;=AG$8,$G18&lt;AG$8+7),"◆",""),"")</f>
        <v/>
      </c>
      <c r="AH18" s="30">
        <f>IF(AND(N($D18)=0,ISNUMBER($G18)),IF(AND($G18&gt;=AH$8,$G18&lt;AH$8+7),"◆",""),"")</f>
        <v/>
      </c>
      <c r="AI18" s="30">
        <f>IF(AND(N($D18)=0,ISNUMBER($G18)),IF(AND($G18&gt;=AI$8,$G18&lt;AI$8+7),"◆",""),"")</f>
        <v/>
      </c>
      <c r="AJ18" s="30">
        <f>IF(AND(N($D18)=0,ISNUMBER($G18)),IF(AND($G18&gt;=AJ$8,$G18&lt;AJ$8+7),"◆",""),"")</f>
        <v/>
      </c>
      <c r="AK18" s="30">
        <f>IF(AND(N($D18)=0,ISNUMBER($G18)),IF(AND($G18&gt;=AK$8,$G18&lt;AK$8+7),"◆",""),"")</f>
        <v/>
      </c>
      <c r="AL18" s="30">
        <f>IF(AND(N($D18)=0,ISNUMBER($G18)),IF(AND($G18&gt;=AL$8,$G18&lt;AL$8+7),"◆",""),"")</f>
        <v/>
      </c>
      <c r="AM18" s="30">
        <f>IF(AND(N($D18)=0,ISNUMBER($G18)),IF(AND($G18&gt;=AM$8,$G18&lt;AM$8+7),"◆",""),"")</f>
        <v/>
      </c>
      <c r="AN18" s="30">
        <f>IF(AND(N($D18)=0,ISNUMBER($G18)),IF(AND($G18&gt;=AN$8,$G18&lt;AN$8+7),"◆",""),"")</f>
        <v/>
      </c>
      <c r="AO18" s="30">
        <f>IF(AND(N($D18)=0,ISNUMBER($G18)),IF(AND($G18&gt;=AO$8,$G18&lt;AO$8+7),"◆",""),"")</f>
        <v/>
      </c>
      <c r="AP18" s="30">
        <f>IF(AND(N($D18)=0,ISNUMBER($G18)),IF(AND($G18&gt;=AP$8,$G18&lt;AP$8+7),"◆",""),"")</f>
        <v/>
      </c>
      <c r="AQ18" s="30">
        <f>IF(AND(N($D18)=0,ISNUMBER($G18)),IF(AND($G18&gt;=AQ$8,$G18&lt;AQ$8+7),"◆",""),"")</f>
        <v/>
      </c>
      <c r="AR18" s="30">
        <f>IF(AND(N($D18)=0,ISNUMBER($G18)),IF(AND($G18&gt;=AR$8,$G18&lt;AR$8+7),"◆",""),"")</f>
        <v/>
      </c>
      <c r="AS18" s="30">
        <f>IF(AND(N($D18)=0,ISNUMBER($G18)),IF(AND($G18&gt;=AS$8,$G18&lt;AS$8+7),"◆",""),"")</f>
        <v/>
      </c>
      <c r="AT18" s="30">
        <f>IF(AND(N($D18)=0,ISNUMBER($G18)),IF(AND($G18&gt;=AT$8,$G18&lt;AT$8+7),"◆",""),"")</f>
        <v/>
      </c>
      <c r="AU18" s="30">
        <f>IF(AND(N($D18)=0,ISNUMBER($G18)),IF(AND($G18&gt;=AU$8,$G18&lt;AU$8+7),"◆",""),"")</f>
        <v/>
      </c>
      <c r="AV18" s="30">
        <f>IF(AND(N($D18)=0,ISNUMBER($G18)),IF(AND($G18&gt;=AV$8,$G18&lt;AV$8+7),"◆",""),"")</f>
        <v/>
      </c>
      <c r="AW18" s="30">
        <f>IF(AND(N($D18)=0,ISNUMBER($G18)),IF(AND($G18&gt;=AW$8,$G18&lt;AW$8+7),"◆",""),"")</f>
        <v/>
      </c>
    </row>
    <row r="19" ht="15" customHeight="1">
      <c r="A19" s="22" t="inlineStr">
        <is>
          <t>A110</t>
        </is>
      </c>
      <c r="B19" s="22" t="inlineStr">
        <is>
          <t>5.1</t>
        </is>
      </c>
      <c r="C19" s="29" t="inlineStr">
        <is>
          <t>MEP first fix, level 1</t>
        </is>
      </c>
      <c r="D19" s="24" t="n">
        <v>15</v>
      </c>
      <c r="E19" s="22" t="inlineStr">
        <is>
          <t>A080</t>
        </is>
      </c>
      <c r="F19" s="25" t="n"/>
      <c r="G19" s="26">
        <f>IF(C19="","",IFERROR(WORKDAY(MAX(N(F19),IF(E19="",ProjStart,WORKDAY(INDEX($H$8:H18,MATCH(E19,$A$8:A18,0)),1)))-1,1),"Check ID"))</f>
        <v/>
      </c>
      <c r="H19" s="26">
        <f>IF(OR(C19="",NOT(ISNUMBER(G19))),"",IF(N(D19)=0,G19,WORKDAY(G19,D19-1)))</f>
        <v/>
      </c>
      <c r="I19" s="27" t="n">
        <v>0.9</v>
      </c>
      <c r="J19" s="28">
        <f>IF(OR(C19="",NOT(ISNUMBER(H19))),"",IF(N(I19)&gt;=1,"Complete",IF(H19&lt;StatusDate,"Late",IF(G19&gt;StatusDate,"Not started",IF(N(I19)+0.1&lt;IFERROR(NETWORKDAYS(G19,StatusDate)/NETWORKDAYS(G19,H19),0),"Behind","In progress")))))</f>
        <v/>
      </c>
      <c r="K19" s="29" t="inlineStr">
        <is>
          <t>Short of electricians</t>
        </is>
      </c>
      <c r="L19" s="30">
        <f>IF(AND(N($D19)=0,ISNUMBER($G19)),IF(AND($G19&gt;=L$8,$G19&lt;L$8+7),"◆",""),"")</f>
        <v/>
      </c>
      <c r="M19" s="30">
        <f>IF(AND(N($D19)=0,ISNUMBER($G19)),IF(AND($G19&gt;=M$8,$G19&lt;M$8+7),"◆",""),"")</f>
        <v/>
      </c>
      <c r="N19" s="30">
        <f>IF(AND(N($D19)=0,ISNUMBER($G19)),IF(AND($G19&gt;=N$8,$G19&lt;N$8+7),"◆",""),"")</f>
        <v/>
      </c>
      <c r="O19" s="30">
        <f>IF(AND(N($D19)=0,ISNUMBER($G19)),IF(AND($G19&gt;=O$8,$G19&lt;O$8+7),"◆",""),"")</f>
        <v/>
      </c>
      <c r="P19" s="30">
        <f>IF(AND(N($D19)=0,ISNUMBER($G19)),IF(AND($G19&gt;=P$8,$G19&lt;P$8+7),"◆",""),"")</f>
        <v/>
      </c>
      <c r="Q19" s="30">
        <f>IF(AND(N($D19)=0,ISNUMBER($G19)),IF(AND($G19&gt;=Q$8,$G19&lt;Q$8+7),"◆",""),"")</f>
        <v/>
      </c>
      <c r="R19" s="30">
        <f>IF(AND(N($D19)=0,ISNUMBER($G19)),IF(AND($G19&gt;=R$8,$G19&lt;R$8+7),"◆",""),"")</f>
        <v/>
      </c>
      <c r="S19" s="30">
        <f>IF(AND(N($D19)=0,ISNUMBER($G19)),IF(AND($G19&gt;=S$8,$G19&lt;S$8+7),"◆",""),"")</f>
        <v/>
      </c>
      <c r="T19" s="30">
        <f>IF(AND(N($D19)=0,ISNUMBER($G19)),IF(AND($G19&gt;=T$8,$G19&lt;T$8+7),"◆",""),"")</f>
        <v/>
      </c>
      <c r="U19" s="30">
        <f>IF(AND(N($D19)=0,ISNUMBER($G19)),IF(AND($G19&gt;=U$8,$G19&lt;U$8+7),"◆",""),"")</f>
        <v/>
      </c>
      <c r="V19" s="30">
        <f>IF(AND(N($D19)=0,ISNUMBER($G19)),IF(AND($G19&gt;=V$8,$G19&lt;V$8+7),"◆",""),"")</f>
        <v/>
      </c>
      <c r="W19" s="30">
        <f>IF(AND(N($D19)=0,ISNUMBER($G19)),IF(AND($G19&gt;=W$8,$G19&lt;W$8+7),"◆",""),"")</f>
        <v/>
      </c>
      <c r="X19" s="30">
        <f>IF(AND(N($D19)=0,ISNUMBER($G19)),IF(AND($G19&gt;=X$8,$G19&lt;X$8+7),"◆",""),"")</f>
        <v/>
      </c>
      <c r="Y19" s="30">
        <f>IF(AND(N($D19)=0,ISNUMBER($G19)),IF(AND($G19&gt;=Y$8,$G19&lt;Y$8+7),"◆",""),"")</f>
        <v/>
      </c>
      <c r="Z19" s="30">
        <f>IF(AND(N($D19)=0,ISNUMBER($G19)),IF(AND($G19&gt;=Z$8,$G19&lt;Z$8+7),"◆",""),"")</f>
        <v/>
      </c>
      <c r="AA19" s="30">
        <f>IF(AND(N($D19)=0,ISNUMBER($G19)),IF(AND($G19&gt;=AA$8,$G19&lt;AA$8+7),"◆",""),"")</f>
        <v/>
      </c>
      <c r="AB19" s="30">
        <f>IF(AND(N($D19)=0,ISNUMBER($G19)),IF(AND($G19&gt;=AB$8,$G19&lt;AB$8+7),"◆",""),"")</f>
        <v/>
      </c>
      <c r="AC19" s="30">
        <f>IF(AND(N($D19)=0,ISNUMBER($G19)),IF(AND($G19&gt;=AC$8,$G19&lt;AC$8+7),"◆",""),"")</f>
        <v/>
      </c>
      <c r="AD19" s="30">
        <f>IF(AND(N($D19)=0,ISNUMBER($G19)),IF(AND($G19&gt;=AD$8,$G19&lt;AD$8+7),"◆",""),"")</f>
        <v/>
      </c>
      <c r="AE19" s="30">
        <f>IF(AND(N($D19)=0,ISNUMBER($G19)),IF(AND($G19&gt;=AE$8,$G19&lt;AE$8+7),"◆",""),"")</f>
        <v/>
      </c>
      <c r="AF19" s="30">
        <f>IF(AND(N($D19)=0,ISNUMBER($G19)),IF(AND($G19&gt;=AF$8,$G19&lt;AF$8+7),"◆",""),"")</f>
        <v/>
      </c>
      <c r="AG19" s="30">
        <f>IF(AND(N($D19)=0,ISNUMBER($G19)),IF(AND($G19&gt;=AG$8,$G19&lt;AG$8+7),"◆",""),"")</f>
        <v/>
      </c>
      <c r="AH19" s="30">
        <f>IF(AND(N($D19)=0,ISNUMBER($G19)),IF(AND($G19&gt;=AH$8,$G19&lt;AH$8+7),"◆",""),"")</f>
        <v/>
      </c>
      <c r="AI19" s="30">
        <f>IF(AND(N($D19)=0,ISNUMBER($G19)),IF(AND($G19&gt;=AI$8,$G19&lt;AI$8+7),"◆",""),"")</f>
        <v/>
      </c>
      <c r="AJ19" s="30">
        <f>IF(AND(N($D19)=0,ISNUMBER($G19)),IF(AND($G19&gt;=AJ$8,$G19&lt;AJ$8+7),"◆",""),"")</f>
        <v/>
      </c>
      <c r="AK19" s="30">
        <f>IF(AND(N($D19)=0,ISNUMBER($G19)),IF(AND($G19&gt;=AK$8,$G19&lt;AK$8+7),"◆",""),"")</f>
        <v/>
      </c>
      <c r="AL19" s="30">
        <f>IF(AND(N($D19)=0,ISNUMBER($G19)),IF(AND($G19&gt;=AL$8,$G19&lt;AL$8+7),"◆",""),"")</f>
        <v/>
      </c>
      <c r="AM19" s="30">
        <f>IF(AND(N($D19)=0,ISNUMBER($G19)),IF(AND($G19&gt;=AM$8,$G19&lt;AM$8+7),"◆",""),"")</f>
        <v/>
      </c>
      <c r="AN19" s="30">
        <f>IF(AND(N($D19)=0,ISNUMBER($G19)),IF(AND($G19&gt;=AN$8,$G19&lt;AN$8+7),"◆",""),"")</f>
        <v/>
      </c>
      <c r="AO19" s="30">
        <f>IF(AND(N($D19)=0,ISNUMBER($G19)),IF(AND($G19&gt;=AO$8,$G19&lt;AO$8+7),"◆",""),"")</f>
        <v/>
      </c>
      <c r="AP19" s="30">
        <f>IF(AND(N($D19)=0,ISNUMBER($G19)),IF(AND($G19&gt;=AP$8,$G19&lt;AP$8+7),"◆",""),"")</f>
        <v/>
      </c>
      <c r="AQ19" s="30">
        <f>IF(AND(N($D19)=0,ISNUMBER($G19)),IF(AND($G19&gt;=AQ$8,$G19&lt;AQ$8+7),"◆",""),"")</f>
        <v/>
      </c>
      <c r="AR19" s="30">
        <f>IF(AND(N($D19)=0,ISNUMBER($G19)),IF(AND($G19&gt;=AR$8,$G19&lt;AR$8+7),"◆",""),"")</f>
        <v/>
      </c>
      <c r="AS19" s="30">
        <f>IF(AND(N($D19)=0,ISNUMBER($G19)),IF(AND($G19&gt;=AS$8,$G19&lt;AS$8+7),"◆",""),"")</f>
        <v/>
      </c>
      <c r="AT19" s="30">
        <f>IF(AND(N($D19)=0,ISNUMBER($G19)),IF(AND($G19&gt;=AT$8,$G19&lt;AT$8+7),"◆",""),"")</f>
        <v/>
      </c>
      <c r="AU19" s="30">
        <f>IF(AND(N($D19)=0,ISNUMBER($G19)),IF(AND($G19&gt;=AU$8,$G19&lt;AU$8+7),"◆",""),"")</f>
        <v/>
      </c>
      <c r="AV19" s="30">
        <f>IF(AND(N($D19)=0,ISNUMBER($G19)),IF(AND($G19&gt;=AV$8,$G19&lt;AV$8+7),"◆",""),"")</f>
        <v/>
      </c>
      <c r="AW19" s="30">
        <f>IF(AND(N($D19)=0,ISNUMBER($G19)),IF(AND($G19&gt;=AW$8,$G19&lt;AW$8+7),"◆",""),"")</f>
        <v/>
      </c>
    </row>
    <row r="20" ht="15" customHeight="1">
      <c r="A20" s="22" t="inlineStr">
        <is>
          <t>A120</t>
        </is>
      </c>
      <c r="B20" s="22" t="inlineStr">
        <is>
          <t>5.2</t>
        </is>
      </c>
      <c r="C20" s="29" t="inlineStr">
        <is>
          <t>MEP first fix, levels 2–3</t>
        </is>
      </c>
      <c r="D20" s="24" t="n">
        <v>20</v>
      </c>
      <c r="E20" s="22" t="inlineStr">
        <is>
          <t>A110</t>
        </is>
      </c>
      <c r="F20" s="25" t="n"/>
      <c r="G20" s="26">
        <f>IF(C20="","",IFERROR(WORKDAY(MAX(N(F20),IF(E20="",ProjStart,WORKDAY(INDEX($H$8:H19,MATCH(E20,$A$8:A19,0)),1)))-1,1),"Check ID"))</f>
        <v/>
      </c>
      <c r="H20" s="26">
        <f>IF(OR(C20="",NOT(ISNUMBER(G20))),"",IF(N(D20)=0,G20,WORKDAY(G20,D20-1)))</f>
        <v/>
      </c>
      <c r="I20" s="27" t="n">
        <v>0.1</v>
      </c>
      <c r="J20" s="28">
        <f>IF(OR(C20="",NOT(ISNUMBER(H20))),"",IF(N(I20)&gt;=1,"Complete",IF(H20&lt;StatusDate,"Late",IF(G20&gt;StatusDate,"Not started",IF(N(I20)+0.1&lt;IFERROR(NETWORKDAYS(G20,StatusDate)/NETWORKDAYS(G20,H20),0),"Behind","In progress")))))</f>
        <v/>
      </c>
      <c r="K20" s="29" t="n"/>
      <c r="L20" s="30">
        <f>IF(AND(N($D20)=0,ISNUMBER($G20)),IF(AND($G20&gt;=L$8,$G20&lt;L$8+7),"◆",""),"")</f>
        <v/>
      </c>
      <c r="M20" s="30">
        <f>IF(AND(N($D20)=0,ISNUMBER($G20)),IF(AND($G20&gt;=M$8,$G20&lt;M$8+7),"◆",""),"")</f>
        <v/>
      </c>
      <c r="N20" s="30">
        <f>IF(AND(N($D20)=0,ISNUMBER($G20)),IF(AND($G20&gt;=N$8,$G20&lt;N$8+7),"◆",""),"")</f>
        <v/>
      </c>
      <c r="O20" s="30">
        <f>IF(AND(N($D20)=0,ISNUMBER($G20)),IF(AND($G20&gt;=O$8,$G20&lt;O$8+7),"◆",""),"")</f>
        <v/>
      </c>
      <c r="P20" s="30">
        <f>IF(AND(N($D20)=0,ISNUMBER($G20)),IF(AND($G20&gt;=P$8,$G20&lt;P$8+7),"◆",""),"")</f>
        <v/>
      </c>
      <c r="Q20" s="30">
        <f>IF(AND(N($D20)=0,ISNUMBER($G20)),IF(AND($G20&gt;=Q$8,$G20&lt;Q$8+7),"◆",""),"")</f>
        <v/>
      </c>
      <c r="R20" s="30">
        <f>IF(AND(N($D20)=0,ISNUMBER($G20)),IF(AND($G20&gt;=R$8,$G20&lt;R$8+7),"◆",""),"")</f>
        <v/>
      </c>
      <c r="S20" s="30">
        <f>IF(AND(N($D20)=0,ISNUMBER($G20)),IF(AND($G20&gt;=S$8,$G20&lt;S$8+7),"◆",""),"")</f>
        <v/>
      </c>
      <c r="T20" s="30">
        <f>IF(AND(N($D20)=0,ISNUMBER($G20)),IF(AND($G20&gt;=T$8,$G20&lt;T$8+7),"◆",""),"")</f>
        <v/>
      </c>
      <c r="U20" s="30">
        <f>IF(AND(N($D20)=0,ISNUMBER($G20)),IF(AND($G20&gt;=U$8,$G20&lt;U$8+7),"◆",""),"")</f>
        <v/>
      </c>
      <c r="V20" s="30">
        <f>IF(AND(N($D20)=0,ISNUMBER($G20)),IF(AND($G20&gt;=V$8,$G20&lt;V$8+7),"◆",""),"")</f>
        <v/>
      </c>
      <c r="W20" s="30">
        <f>IF(AND(N($D20)=0,ISNUMBER($G20)),IF(AND($G20&gt;=W$8,$G20&lt;W$8+7),"◆",""),"")</f>
        <v/>
      </c>
      <c r="X20" s="30">
        <f>IF(AND(N($D20)=0,ISNUMBER($G20)),IF(AND($G20&gt;=X$8,$G20&lt;X$8+7),"◆",""),"")</f>
        <v/>
      </c>
      <c r="Y20" s="30">
        <f>IF(AND(N($D20)=0,ISNUMBER($G20)),IF(AND($G20&gt;=Y$8,$G20&lt;Y$8+7),"◆",""),"")</f>
        <v/>
      </c>
      <c r="Z20" s="30">
        <f>IF(AND(N($D20)=0,ISNUMBER($G20)),IF(AND($G20&gt;=Z$8,$G20&lt;Z$8+7),"◆",""),"")</f>
        <v/>
      </c>
      <c r="AA20" s="30">
        <f>IF(AND(N($D20)=0,ISNUMBER($G20)),IF(AND($G20&gt;=AA$8,$G20&lt;AA$8+7),"◆",""),"")</f>
        <v/>
      </c>
      <c r="AB20" s="30">
        <f>IF(AND(N($D20)=0,ISNUMBER($G20)),IF(AND($G20&gt;=AB$8,$G20&lt;AB$8+7),"◆",""),"")</f>
        <v/>
      </c>
      <c r="AC20" s="30">
        <f>IF(AND(N($D20)=0,ISNUMBER($G20)),IF(AND($G20&gt;=AC$8,$G20&lt;AC$8+7),"◆",""),"")</f>
        <v/>
      </c>
      <c r="AD20" s="30">
        <f>IF(AND(N($D20)=0,ISNUMBER($G20)),IF(AND($G20&gt;=AD$8,$G20&lt;AD$8+7),"◆",""),"")</f>
        <v/>
      </c>
      <c r="AE20" s="30">
        <f>IF(AND(N($D20)=0,ISNUMBER($G20)),IF(AND($G20&gt;=AE$8,$G20&lt;AE$8+7),"◆",""),"")</f>
        <v/>
      </c>
      <c r="AF20" s="30">
        <f>IF(AND(N($D20)=0,ISNUMBER($G20)),IF(AND($G20&gt;=AF$8,$G20&lt;AF$8+7),"◆",""),"")</f>
        <v/>
      </c>
      <c r="AG20" s="30">
        <f>IF(AND(N($D20)=0,ISNUMBER($G20)),IF(AND($G20&gt;=AG$8,$G20&lt;AG$8+7),"◆",""),"")</f>
        <v/>
      </c>
      <c r="AH20" s="30">
        <f>IF(AND(N($D20)=0,ISNUMBER($G20)),IF(AND($G20&gt;=AH$8,$G20&lt;AH$8+7),"◆",""),"")</f>
        <v/>
      </c>
      <c r="AI20" s="30">
        <f>IF(AND(N($D20)=0,ISNUMBER($G20)),IF(AND($G20&gt;=AI$8,$G20&lt;AI$8+7),"◆",""),"")</f>
        <v/>
      </c>
      <c r="AJ20" s="30">
        <f>IF(AND(N($D20)=0,ISNUMBER($G20)),IF(AND($G20&gt;=AJ$8,$G20&lt;AJ$8+7),"◆",""),"")</f>
        <v/>
      </c>
      <c r="AK20" s="30">
        <f>IF(AND(N($D20)=0,ISNUMBER($G20)),IF(AND($G20&gt;=AK$8,$G20&lt;AK$8+7),"◆",""),"")</f>
        <v/>
      </c>
      <c r="AL20" s="30">
        <f>IF(AND(N($D20)=0,ISNUMBER($G20)),IF(AND($G20&gt;=AL$8,$G20&lt;AL$8+7),"◆",""),"")</f>
        <v/>
      </c>
      <c r="AM20" s="30">
        <f>IF(AND(N($D20)=0,ISNUMBER($G20)),IF(AND($G20&gt;=AM$8,$G20&lt;AM$8+7),"◆",""),"")</f>
        <v/>
      </c>
      <c r="AN20" s="30">
        <f>IF(AND(N($D20)=0,ISNUMBER($G20)),IF(AND($G20&gt;=AN$8,$G20&lt;AN$8+7),"◆",""),"")</f>
        <v/>
      </c>
      <c r="AO20" s="30">
        <f>IF(AND(N($D20)=0,ISNUMBER($G20)),IF(AND($G20&gt;=AO$8,$G20&lt;AO$8+7),"◆",""),"")</f>
        <v/>
      </c>
      <c r="AP20" s="30">
        <f>IF(AND(N($D20)=0,ISNUMBER($G20)),IF(AND($G20&gt;=AP$8,$G20&lt;AP$8+7),"◆",""),"")</f>
        <v/>
      </c>
      <c r="AQ20" s="30">
        <f>IF(AND(N($D20)=0,ISNUMBER($G20)),IF(AND($G20&gt;=AQ$8,$G20&lt;AQ$8+7),"◆",""),"")</f>
        <v/>
      </c>
      <c r="AR20" s="30">
        <f>IF(AND(N($D20)=0,ISNUMBER($G20)),IF(AND($G20&gt;=AR$8,$G20&lt;AR$8+7),"◆",""),"")</f>
        <v/>
      </c>
      <c r="AS20" s="30">
        <f>IF(AND(N($D20)=0,ISNUMBER($G20)),IF(AND($G20&gt;=AS$8,$G20&lt;AS$8+7),"◆",""),"")</f>
        <v/>
      </c>
      <c r="AT20" s="30">
        <f>IF(AND(N($D20)=0,ISNUMBER($G20)),IF(AND($G20&gt;=AT$8,$G20&lt;AT$8+7),"◆",""),"")</f>
        <v/>
      </c>
      <c r="AU20" s="30">
        <f>IF(AND(N($D20)=0,ISNUMBER($G20)),IF(AND($G20&gt;=AU$8,$G20&lt;AU$8+7),"◆",""),"")</f>
        <v/>
      </c>
      <c r="AV20" s="30">
        <f>IF(AND(N($D20)=0,ISNUMBER($G20)),IF(AND($G20&gt;=AV$8,$G20&lt;AV$8+7),"◆",""),"")</f>
        <v/>
      </c>
      <c r="AW20" s="30">
        <f>IF(AND(N($D20)=0,ISNUMBER($G20)),IF(AND($G20&gt;=AW$8,$G20&lt;AW$8+7),"◆",""),"")</f>
        <v/>
      </c>
    </row>
    <row r="21" ht="15" customHeight="1">
      <c r="A21" s="22" t="inlineStr">
        <is>
          <t>A130</t>
        </is>
      </c>
      <c r="B21" s="22" t="inlineStr">
        <is>
          <t>6.1</t>
        </is>
      </c>
      <c r="C21" s="29" t="inlineStr">
        <is>
          <t>Blockwork and partitions</t>
        </is>
      </c>
      <c r="D21" s="24" t="n">
        <v>20</v>
      </c>
      <c r="E21" s="22" t="inlineStr">
        <is>
          <t>A110</t>
        </is>
      </c>
      <c r="F21" s="25" t="n"/>
      <c r="G21" s="26">
        <f>IF(C21="","",IFERROR(WORKDAY(MAX(N(F21),IF(E21="",ProjStart,WORKDAY(INDEX($H$8:H20,MATCH(E21,$A$8:A20,0)),1)))-1,1),"Check ID"))</f>
        <v/>
      </c>
      <c r="H21" s="26">
        <f>IF(OR(C21="",NOT(ISNUMBER(G21))),"",IF(N(D21)=0,G21,WORKDAY(G21,D21-1)))</f>
        <v/>
      </c>
      <c r="I21" s="27" t="n">
        <v>0.15</v>
      </c>
      <c r="J21" s="28">
        <f>IF(OR(C21="",NOT(ISNUMBER(H21))),"",IF(N(I21)&gt;=1,"Complete",IF(H21&lt;StatusDate,"Late",IF(G21&gt;StatusDate,"Not started",IF(N(I21)+0.1&lt;IFERROR(NETWORKDAYS(G21,StatusDate)/NETWORKDAYS(G21,H21),0),"Behind","In progress")))))</f>
        <v/>
      </c>
      <c r="K21" s="29" t="n"/>
      <c r="L21" s="30">
        <f>IF(AND(N($D21)=0,ISNUMBER($G21)),IF(AND($G21&gt;=L$8,$G21&lt;L$8+7),"◆",""),"")</f>
        <v/>
      </c>
      <c r="M21" s="30">
        <f>IF(AND(N($D21)=0,ISNUMBER($G21)),IF(AND($G21&gt;=M$8,$G21&lt;M$8+7),"◆",""),"")</f>
        <v/>
      </c>
      <c r="N21" s="30">
        <f>IF(AND(N($D21)=0,ISNUMBER($G21)),IF(AND($G21&gt;=N$8,$G21&lt;N$8+7),"◆",""),"")</f>
        <v/>
      </c>
      <c r="O21" s="30">
        <f>IF(AND(N($D21)=0,ISNUMBER($G21)),IF(AND($G21&gt;=O$8,$G21&lt;O$8+7),"◆",""),"")</f>
        <v/>
      </c>
      <c r="P21" s="30">
        <f>IF(AND(N($D21)=0,ISNUMBER($G21)),IF(AND($G21&gt;=P$8,$G21&lt;P$8+7),"◆",""),"")</f>
        <v/>
      </c>
      <c r="Q21" s="30">
        <f>IF(AND(N($D21)=0,ISNUMBER($G21)),IF(AND($G21&gt;=Q$8,$G21&lt;Q$8+7),"◆",""),"")</f>
        <v/>
      </c>
      <c r="R21" s="30">
        <f>IF(AND(N($D21)=0,ISNUMBER($G21)),IF(AND($G21&gt;=R$8,$G21&lt;R$8+7),"◆",""),"")</f>
        <v/>
      </c>
      <c r="S21" s="30">
        <f>IF(AND(N($D21)=0,ISNUMBER($G21)),IF(AND($G21&gt;=S$8,$G21&lt;S$8+7),"◆",""),"")</f>
        <v/>
      </c>
      <c r="T21" s="30">
        <f>IF(AND(N($D21)=0,ISNUMBER($G21)),IF(AND($G21&gt;=T$8,$G21&lt;T$8+7),"◆",""),"")</f>
        <v/>
      </c>
      <c r="U21" s="30">
        <f>IF(AND(N($D21)=0,ISNUMBER($G21)),IF(AND($G21&gt;=U$8,$G21&lt;U$8+7),"◆",""),"")</f>
        <v/>
      </c>
      <c r="V21" s="30">
        <f>IF(AND(N($D21)=0,ISNUMBER($G21)),IF(AND($G21&gt;=V$8,$G21&lt;V$8+7),"◆",""),"")</f>
        <v/>
      </c>
      <c r="W21" s="30">
        <f>IF(AND(N($D21)=0,ISNUMBER($G21)),IF(AND($G21&gt;=W$8,$G21&lt;W$8+7),"◆",""),"")</f>
        <v/>
      </c>
      <c r="X21" s="30">
        <f>IF(AND(N($D21)=0,ISNUMBER($G21)),IF(AND($G21&gt;=X$8,$G21&lt;X$8+7),"◆",""),"")</f>
        <v/>
      </c>
      <c r="Y21" s="30">
        <f>IF(AND(N($D21)=0,ISNUMBER($G21)),IF(AND($G21&gt;=Y$8,$G21&lt;Y$8+7),"◆",""),"")</f>
        <v/>
      </c>
      <c r="Z21" s="30">
        <f>IF(AND(N($D21)=0,ISNUMBER($G21)),IF(AND($G21&gt;=Z$8,$G21&lt;Z$8+7),"◆",""),"")</f>
        <v/>
      </c>
      <c r="AA21" s="30">
        <f>IF(AND(N($D21)=0,ISNUMBER($G21)),IF(AND($G21&gt;=AA$8,$G21&lt;AA$8+7),"◆",""),"")</f>
        <v/>
      </c>
      <c r="AB21" s="30">
        <f>IF(AND(N($D21)=0,ISNUMBER($G21)),IF(AND($G21&gt;=AB$8,$G21&lt;AB$8+7),"◆",""),"")</f>
        <v/>
      </c>
      <c r="AC21" s="30">
        <f>IF(AND(N($D21)=0,ISNUMBER($G21)),IF(AND($G21&gt;=AC$8,$G21&lt;AC$8+7),"◆",""),"")</f>
        <v/>
      </c>
      <c r="AD21" s="30">
        <f>IF(AND(N($D21)=0,ISNUMBER($G21)),IF(AND($G21&gt;=AD$8,$G21&lt;AD$8+7),"◆",""),"")</f>
        <v/>
      </c>
      <c r="AE21" s="30">
        <f>IF(AND(N($D21)=0,ISNUMBER($G21)),IF(AND($G21&gt;=AE$8,$G21&lt;AE$8+7),"◆",""),"")</f>
        <v/>
      </c>
      <c r="AF21" s="30">
        <f>IF(AND(N($D21)=0,ISNUMBER($G21)),IF(AND($G21&gt;=AF$8,$G21&lt;AF$8+7),"◆",""),"")</f>
        <v/>
      </c>
      <c r="AG21" s="30">
        <f>IF(AND(N($D21)=0,ISNUMBER($G21)),IF(AND($G21&gt;=AG$8,$G21&lt;AG$8+7),"◆",""),"")</f>
        <v/>
      </c>
      <c r="AH21" s="30">
        <f>IF(AND(N($D21)=0,ISNUMBER($G21)),IF(AND($G21&gt;=AH$8,$G21&lt;AH$8+7),"◆",""),"")</f>
        <v/>
      </c>
      <c r="AI21" s="30">
        <f>IF(AND(N($D21)=0,ISNUMBER($G21)),IF(AND($G21&gt;=AI$8,$G21&lt;AI$8+7),"◆",""),"")</f>
        <v/>
      </c>
      <c r="AJ21" s="30">
        <f>IF(AND(N($D21)=0,ISNUMBER($G21)),IF(AND($G21&gt;=AJ$8,$G21&lt;AJ$8+7),"◆",""),"")</f>
        <v/>
      </c>
      <c r="AK21" s="30">
        <f>IF(AND(N($D21)=0,ISNUMBER($G21)),IF(AND($G21&gt;=AK$8,$G21&lt;AK$8+7),"◆",""),"")</f>
        <v/>
      </c>
      <c r="AL21" s="30">
        <f>IF(AND(N($D21)=0,ISNUMBER($G21)),IF(AND($G21&gt;=AL$8,$G21&lt;AL$8+7),"◆",""),"")</f>
        <v/>
      </c>
      <c r="AM21" s="30">
        <f>IF(AND(N($D21)=0,ISNUMBER($G21)),IF(AND($G21&gt;=AM$8,$G21&lt;AM$8+7),"◆",""),"")</f>
        <v/>
      </c>
      <c r="AN21" s="30">
        <f>IF(AND(N($D21)=0,ISNUMBER($G21)),IF(AND($G21&gt;=AN$8,$G21&lt;AN$8+7),"◆",""),"")</f>
        <v/>
      </c>
      <c r="AO21" s="30">
        <f>IF(AND(N($D21)=0,ISNUMBER($G21)),IF(AND($G21&gt;=AO$8,$G21&lt;AO$8+7),"◆",""),"")</f>
        <v/>
      </c>
      <c r="AP21" s="30">
        <f>IF(AND(N($D21)=0,ISNUMBER($G21)),IF(AND($G21&gt;=AP$8,$G21&lt;AP$8+7),"◆",""),"")</f>
        <v/>
      </c>
      <c r="AQ21" s="30">
        <f>IF(AND(N($D21)=0,ISNUMBER($G21)),IF(AND($G21&gt;=AQ$8,$G21&lt;AQ$8+7),"◆",""),"")</f>
        <v/>
      </c>
      <c r="AR21" s="30">
        <f>IF(AND(N($D21)=0,ISNUMBER($G21)),IF(AND($G21&gt;=AR$8,$G21&lt;AR$8+7),"◆",""),"")</f>
        <v/>
      </c>
      <c r="AS21" s="30">
        <f>IF(AND(N($D21)=0,ISNUMBER($G21)),IF(AND($G21&gt;=AS$8,$G21&lt;AS$8+7),"◆",""),"")</f>
        <v/>
      </c>
      <c r="AT21" s="30">
        <f>IF(AND(N($D21)=0,ISNUMBER($G21)),IF(AND($G21&gt;=AT$8,$G21&lt;AT$8+7),"◆",""),"")</f>
        <v/>
      </c>
      <c r="AU21" s="30">
        <f>IF(AND(N($D21)=0,ISNUMBER($G21)),IF(AND($G21&gt;=AU$8,$G21&lt;AU$8+7),"◆",""),"")</f>
        <v/>
      </c>
      <c r="AV21" s="30">
        <f>IF(AND(N($D21)=0,ISNUMBER($G21)),IF(AND($G21&gt;=AV$8,$G21&lt;AV$8+7),"◆",""),"")</f>
        <v/>
      </c>
      <c r="AW21" s="30">
        <f>IF(AND(N($D21)=0,ISNUMBER($G21)),IF(AND($G21&gt;=AW$8,$G21&lt;AW$8+7),"◆",""),"")</f>
        <v/>
      </c>
    </row>
    <row r="22" ht="15" customHeight="1">
      <c r="A22" s="22" t="inlineStr">
        <is>
          <t>A140</t>
        </is>
      </c>
      <c r="B22" s="22" t="inlineStr">
        <is>
          <t>6.2</t>
        </is>
      </c>
      <c r="C22" s="29" t="inlineStr">
        <is>
          <t>Plastering and ceilings</t>
        </is>
      </c>
      <c r="D22" s="24" t="n">
        <v>20</v>
      </c>
      <c r="E22" s="22" t="inlineStr">
        <is>
          <t>A130</t>
        </is>
      </c>
      <c r="F22" s="25" t="n"/>
      <c r="G22" s="26">
        <f>IF(C22="","",IFERROR(WORKDAY(MAX(N(F22),IF(E22="",ProjStart,WORKDAY(INDEX($H$8:H21,MATCH(E22,$A$8:A21,0)),1)))-1,1),"Check ID"))</f>
        <v/>
      </c>
      <c r="H22" s="26">
        <f>IF(OR(C22="",NOT(ISNUMBER(G22))),"",IF(N(D22)=0,G22,WORKDAY(G22,D22-1)))</f>
        <v/>
      </c>
      <c r="I22" s="27" t="n">
        <v>0</v>
      </c>
      <c r="J22" s="28">
        <f>IF(OR(C22="",NOT(ISNUMBER(H22))),"",IF(N(I22)&gt;=1,"Complete",IF(H22&lt;StatusDate,"Late",IF(G22&gt;StatusDate,"Not started",IF(N(I22)+0.1&lt;IFERROR(NETWORKDAYS(G22,StatusDate)/NETWORKDAYS(G22,H22),0),"Behind","In progress")))))</f>
        <v/>
      </c>
      <c r="K22" s="29" t="n"/>
      <c r="L22" s="30">
        <f>IF(AND(N($D22)=0,ISNUMBER($G22)),IF(AND($G22&gt;=L$8,$G22&lt;L$8+7),"◆",""),"")</f>
        <v/>
      </c>
      <c r="M22" s="30">
        <f>IF(AND(N($D22)=0,ISNUMBER($G22)),IF(AND($G22&gt;=M$8,$G22&lt;M$8+7),"◆",""),"")</f>
        <v/>
      </c>
      <c r="N22" s="30">
        <f>IF(AND(N($D22)=0,ISNUMBER($G22)),IF(AND($G22&gt;=N$8,$G22&lt;N$8+7),"◆",""),"")</f>
        <v/>
      </c>
      <c r="O22" s="30">
        <f>IF(AND(N($D22)=0,ISNUMBER($G22)),IF(AND($G22&gt;=O$8,$G22&lt;O$8+7),"◆",""),"")</f>
        <v/>
      </c>
      <c r="P22" s="30">
        <f>IF(AND(N($D22)=0,ISNUMBER($G22)),IF(AND($G22&gt;=P$8,$G22&lt;P$8+7),"◆",""),"")</f>
        <v/>
      </c>
      <c r="Q22" s="30">
        <f>IF(AND(N($D22)=0,ISNUMBER($G22)),IF(AND($G22&gt;=Q$8,$G22&lt;Q$8+7),"◆",""),"")</f>
        <v/>
      </c>
      <c r="R22" s="30">
        <f>IF(AND(N($D22)=0,ISNUMBER($G22)),IF(AND($G22&gt;=R$8,$G22&lt;R$8+7),"◆",""),"")</f>
        <v/>
      </c>
      <c r="S22" s="30">
        <f>IF(AND(N($D22)=0,ISNUMBER($G22)),IF(AND($G22&gt;=S$8,$G22&lt;S$8+7),"◆",""),"")</f>
        <v/>
      </c>
      <c r="T22" s="30">
        <f>IF(AND(N($D22)=0,ISNUMBER($G22)),IF(AND($G22&gt;=T$8,$G22&lt;T$8+7),"◆",""),"")</f>
        <v/>
      </c>
      <c r="U22" s="30">
        <f>IF(AND(N($D22)=0,ISNUMBER($G22)),IF(AND($G22&gt;=U$8,$G22&lt;U$8+7),"◆",""),"")</f>
        <v/>
      </c>
      <c r="V22" s="30">
        <f>IF(AND(N($D22)=0,ISNUMBER($G22)),IF(AND($G22&gt;=V$8,$G22&lt;V$8+7),"◆",""),"")</f>
        <v/>
      </c>
      <c r="W22" s="30">
        <f>IF(AND(N($D22)=0,ISNUMBER($G22)),IF(AND($G22&gt;=W$8,$G22&lt;W$8+7),"◆",""),"")</f>
        <v/>
      </c>
      <c r="X22" s="30">
        <f>IF(AND(N($D22)=0,ISNUMBER($G22)),IF(AND($G22&gt;=X$8,$G22&lt;X$8+7),"◆",""),"")</f>
        <v/>
      </c>
      <c r="Y22" s="30">
        <f>IF(AND(N($D22)=0,ISNUMBER($G22)),IF(AND($G22&gt;=Y$8,$G22&lt;Y$8+7),"◆",""),"")</f>
        <v/>
      </c>
      <c r="Z22" s="30">
        <f>IF(AND(N($D22)=0,ISNUMBER($G22)),IF(AND($G22&gt;=Z$8,$G22&lt;Z$8+7),"◆",""),"")</f>
        <v/>
      </c>
      <c r="AA22" s="30">
        <f>IF(AND(N($D22)=0,ISNUMBER($G22)),IF(AND($G22&gt;=AA$8,$G22&lt;AA$8+7),"◆",""),"")</f>
        <v/>
      </c>
      <c r="AB22" s="30">
        <f>IF(AND(N($D22)=0,ISNUMBER($G22)),IF(AND($G22&gt;=AB$8,$G22&lt;AB$8+7),"◆",""),"")</f>
        <v/>
      </c>
      <c r="AC22" s="30">
        <f>IF(AND(N($D22)=0,ISNUMBER($G22)),IF(AND($G22&gt;=AC$8,$G22&lt;AC$8+7),"◆",""),"")</f>
        <v/>
      </c>
      <c r="AD22" s="30">
        <f>IF(AND(N($D22)=0,ISNUMBER($G22)),IF(AND($G22&gt;=AD$8,$G22&lt;AD$8+7),"◆",""),"")</f>
        <v/>
      </c>
      <c r="AE22" s="30">
        <f>IF(AND(N($D22)=0,ISNUMBER($G22)),IF(AND($G22&gt;=AE$8,$G22&lt;AE$8+7),"◆",""),"")</f>
        <v/>
      </c>
      <c r="AF22" s="30">
        <f>IF(AND(N($D22)=0,ISNUMBER($G22)),IF(AND($G22&gt;=AF$8,$G22&lt;AF$8+7),"◆",""),"")</f>
        <v/>
      </c>
      <c r="AG22" s="30">
        <f>IF(AND(N($D22)=0,ISNUMBER($G22)),IF(AND($G22&gt;=AG$8,$G22&lt;AG$8+7),"◆",""),"")</f>
        <v/>
      </c>
      <c r="AH22" s="30">
        <f>IF(AND(N($D22)=0,ISNUMBER($G22)),IF(AND($G22&gt;=AH$8,$G22&lt;AH$8+7),"◆",""),"")</f>
        <v/>
      </c>
      <c r="AI22" s="30">
        <f>IF(AND(N($D22)=0,ISNUMBER($G22)),IF(AND($G22&gt;=AI$8,$G22&lt;AI$8+7),"◆",""),"")</f>
        <v/>
      </c>
      <c r="AJ22" s="30">
        <f>IF(AND(N($D22)=0,ISNUMBER($G22)),IF(AND($G22&gt;=AJ$8,$G22&lt;AJ$8+7),"◆",""),"")</f>
        <v/>
      </c>
      <c r="AK22" s="30">
        <f>IF(AND(N($D22)=0,ISNUMBER($G22)),IF(AND($G22&gt;=AK$8,$G22&lt;AK$8+7),"◆",""),"")</f>
        <v/>
      </c>
      <c r="AL22" s="30">
        <f>IF(AND(N($D22)=0,ISNUMBER($G22)),IF(AND($G22&gt;=AL$8,$G22&lt;AL$8+7),"◆",""),"")</f>
        <v/>
      </c>
      <c r="AM22" s="30">
        <f>IF(AND(N($D22)=0,ISNUMBER($G22)),IF(AND($G22&gt;=AM$8,$G22&lt;AM$8+7),"◆",""),"")</f>
        <v/>
      </c>
      <c r="AN22" s="30">
        <f>IF(AND(N($D22)=0,ISNUMBER($G22)),IF(AND($G22&gt;=AN$8,$G22&lt;AN$8+7),"◆",""),"")</f>
        <v/>
      </c>
      <c r="AO22" s="30">
        <f>IF(AND(N($D22)=0,ISNUMBER($G22)),IF(AND($G22&gt;=AO$8,$G22&lt;AO$8+7),"◆",""),"")</f>
        <v/>
      </c>
      <c r="AP22" s="30">
        <f>IF(AND(N($D22)=0,ISNUMBER($G22)),IF(AND($G22&gt;=AP$8,$G22&lt;AP$8+7),"◆",""),"")</f>
        <v/>
      </c>
      <c r="AQ22" s="30">
        <f>IF(AND(N($D22)=0,ISNUMBER($G22)),IF(AND($G22&gt;=AQ$8,$G22&lt;AQ$8+7),"◆",""),"")</f>
        <v/>
      </c>
      <c r="AR22" s="30">
        <f>IF(AND(N($D22)=0,ISNUMBER($G22)),IF(AND($G22&gt;=AR$8,$G22&lt;AR$8+7),"◆",""),"")</f>
        <v/>
      </c>
      <c r="AS22" s="30">
        <f>IF(AND(N($D22)=0,ISNUMBER($G22)),IF(AND($G22&gt;=AS$8,$G22&lt;AS$8+7),"◆",""),"")</f>
        <v/>
      </c>
      <c r="AT22" s="30">
        <f>IF(AND(N($D22)=0,ISNUMBER($G22)),IF(AND($G22&gt;=AT$8,$G22&lt;AT$8+7),"◆",""),"")</f>
        <v/>
      </c>
      <c r="AU22" s="30">
        <f>IF(AND(N($D22)=0,ISNUMBER($G22)),IF(AND($G22&gt;=AU$8,$G22&lt;AU$8+7),"◆",""),"")</f>
        <v/>
      </c>
      <c r="AV22" s="30">
        <f>IF(AND(N($D22)=0,ISNUMBER($G22)),IF(AND($G22&gt;=AV$8,$G22&lt;AV$8+7),"◆",""),"")</f>
        <v/>
      </c>
      <c r="AW22" s="30">
        <f>IF(AND(N($D22)=0,ISNUMBER($G22)),IF(AND($G22&gt;=AW$8,$G22&lt;AW$8+7),"◆",""),"")</f>
        <v/>
      </c>
    </row>
    <row r="23" ht="15" customHeight="1">
      <c r="A23" s="22" t="inlineStr">
        <is>
          <t>A150</t>
        </is>
      </c>
      <c r="B23" s="22" t="inlineStr">
        <is>
          <t>5.3</t>
        </is>
      </c>
      <c r="C23" s="29" t="inlineStr">
        <is>
          <t>MEP second fix</t>
        </is>
      </c>
      <c r="D23" s="24" t="n">
        <v>15</v>
      </c>
      <c r="E23" s="22" t="inlineStr">
        <is>
          <t>A140</t>
        </is>
      </c>
      <c r="F23" s="25" t="n"/>
      <c r="G23" s="26">
        <f>IF(C23="","",IFERROR(WORKDAY(MAX(N(F23),IF(E23="",ProjStart,WORKDAY(INDEX($H$8:H22,MATCH(E23,$A$8:A22,0)),1)))-1,1),"Check ID"))</f>
        <v/>
      </c>
      <c r="H23" s="26">
        <f>IF(OR(C23="",NOT(ISNUMBER(G23))),"",IF(N(D23)=0,G23,WORKDAY(G23,D23-1)))</f>
        <v/>
      </c>
      <c r="I23" s="27" t="n">
        <v>0</v>
      </c>
      <c r="J23" s="28">
        <f>IF(OR(C23="",NOT(ISNUMBER(H23))),"",IF(N(I23)&gt;=1,"Complete",IF(H23&lt;StatusDate,"Late",IF(G23&gt;StatusDate,"Not started",IF(N(I23)+0.1&lt;IFERROR(NETWORKDAYS(G23,StatusDate)/NETWORKDAYS(G23,H23),0),"Behind","In progress")))))</f>
        <v/>
      </c>
      <c r="K23" s="29" t="n"/>
      <c r="L23" s="30">
        <f>IF(AND(N($D23)=0,ISNUMBER($G23)),IF(AND($G23&gt;=L$8,$G23&lt;L$8+7),"◆",""),"")</f>
        <v/>
      </c>
      <c r="M23" s="30">
        <f>IF(AND(N($D23)=0,ISNUMBER($G23)),IF(AND($G23&gt;=M$8,$G23&lt;M$8+7),"◆",""),"")</f>
        <v/>
      </c>
      <c r="N23" s="30">
        <f>IF(AND(N($D23)=0,ISNUMBER($G23)),IF(AND($G23&gt;=N$8,$G23&lt;N$8+7),"◆",""),"")</f>
        <v/>
      </c>
      <c r="O23" s="30">
        <f>IF(AND(N($D23)=0,ISNUMBER($G23)),IF(AND($G23&gt;=O$8,$G23&lt;O$8+7),"◆",""),"")</f>
        <v/>
      </c>
      <c r="P23" s="30">
        <f>IF(AND(N($D23)=0,ISNUMBER($G23)),IF(AND($G23&gt;=P$8,$G23&lt;P$8+7),"◆",""),"")</f>
        <v/>
      </c>
      <c r="Q23" s="30">
        <f>IF(AND(N($D23)=0,ISNUMBER($G23)),IF(AND($G23&gt;=Q$8,$G23&lt;Q$8+7),"◆",""),"")</f>
        <v/>
      </c>
      <c r="R23" s="30">
        <f>IF(AND(N($D23)=0,ISNUMBER($G23)),IF(AND($G23&gt;=R$8,$G23&lt;R$8+7),"◆",""),"")</f>
        <v/>
      </c>
      <c r="S23" s="30">
        <f>IF(AND(N($D23)=0,ISNUMBER($G23)),IF(AND($G23&gt;=S$8,$G23&lt;S$8+7),"◆",""),"")</f>
        <v/>
      </c>
      <c r="T23" s="30">
        <f>IF(AND(N($D23)=0,ISNUMBER($G23)),IF(AND($G23&gt;=T$8,$G23&lt;T$8+7),"◆",""),"")</f>
        <v/>
      </c>
      <c r="U23" s="30">
        <f>IF(AND(N($D23)=0,ISNUMBER($G23)),IF(AND($G23&gt;=U$8,$G23&lt;U$8+7),"◆",""),"")</f>
        <v/>
      </c>
      <c r="V23" s="30">
        <f>IF(AND(N($D23)=0,ISNUMBER($G23)),IF(AND($G23&gt;=V$8,$G23&lt;V$8+7),"◆",""),"")</f>
        <v/>
      </c>
      <c r="W23" s="30">
        <f>IF(AND(N($D23)=0,ISNUMBER($G23)),IF(AND($G23&gt;=W$8,$G23&lt;W$8+7),"◆",""),"")</f>
        <v/>
      </c>
      <c r="X23" s="30">
        <f>IF(AND(N($D23)=0,ISNUMBER($G23)),IF(AND($G23&gt;=X$8,$G23&lt;X$8+7),"◆",""),"")</f>
        <v/>
      </c>
      <c r="Y23" s="30">
        <f>IF(AND(N($D23)=0,ISNUMBER($G23)),IF(AND($G23&gt;=Y$8,$G23&lt;Y$8+7),"◆",""),"")</f>
        <v/>
      </c>
      <c r="Z23" s="30">
        <f>IF(AND(N($D23)=0,ISNUMBER($G23)),IF(AND($G23&gt;=Z$8,$G23&lt;Z$8+7),"◆",""),"")</f>
        <v/>
      </c>
      <c r="AA23" s="30">
        <f>IF(AND(N($D23)=0,ISNUMBER($G23)),IF(AND($G23&gt;=AA$8,$G23&lt;AA$8+7),"◆",""),"")</f>
        <v/>
      </c>
      <c r="AB23" s="30">
        <f>IF(AND(N($D23)=0,ISNUMBER($G23)),IF(AND($G23&gt;=AB$8,$G23&lt;AB$8+7),"◆",""),"")</f>
        <v/>
      </c>
      <c r="AC23" s="30">
        <f>IF(AND(N($D23)=0,ISNUMBER($G23)),IF(AND($G23&gt;=AC$8,$G23&lt;AC$8+7),"◆",""),"")</f>
        <v/>
      </c>
      <c r="AD23" s="30">
        <f>IF(AND(N($D23)=0,ISNUMBER($G23)),IF(AND($G23&gt;=AD$8,$G23&lt;AD$8+7),"◆",""),"")</f>
        <v/>
      </c>
      <c r="AE23" s="30">
        <f>IF(AND(N($D23)=0,ISNUMBER($G23)),IF(AND($G23&gt;=AE$8,$G23&lt;AE$8+7),"◆",""),"")</f>
        <v/>
      </c>
      <c r="AF23" s="30">
        <f>IF(AND(N($D23)=0,ISNUMBER($G23)),IF(AND($G23&gt;=AF$8,$G23&lt;AF$8+7),"◆",""),"")</f>
        <v/>
      </c>
      <c r="AG23" s="30">
        <f>IF(AND(N($D23)=0,ISNUMBER($G23)),IF(AND($G23&gt;=AG$8,$G23&lt;AG$8+7),"◆",""),"")</f>
        <v/>
      </c>
      <c r="AH23" s="30">
        <f>IF(AND(N($D23)=0,ISNUMBER($G23)),IF(AND($G23&gt;=AH$8,$G23&lt;AH$8+7),"◆",""),"")</f>
        <v/>
      </c>
      <c r="AI23" s="30">
        <f>IF(AND(N($D23)=0,ISNUMBER($G23)),IF(AND($G23&gt;=AI$8,$G23&lt;AI$8+7),"◆",""),"")</f>
        <v/>
      </c>
      <c r="AJ23" s="30">
        <f>IF(AND(N($D23)=0,ISNUMBER($G23)),IF(AND($G23&gt;=AJ$8,$G23&lt;AJ$8+7),"◆",""),"")</f>
        <v/>
      </c>
      <c r="AK23" s="30">
        <f>IF(AND(N($D23)=0,ISNUMBER($G23)),IF(AND($G23&gt;=AK$8,$G23&lt;AK$8+7),"◆",""),"")</f>
        <v/>
      </c>
      <c r="AL23" s="30">
        <f>IF(AND(N($D23)=0,ISNUMBER($G23)),IF(AND($G23&gt;=AL$8,$G23&lt;AL$8+7),"◆",""),"")</f>
        <v/>
      </c>
      <c r="AM23" s="30">
        <f>IF(AND(N($D23)=0,ISNUMBER($G23)),IF(AND($G23&gt;=AM$8,$G23&lt;AM$8+7),"◆",""),"")</f>
        <v/>
      </c>
      <c r="AN23" s="30">
        <f>IF(AND(N($D23)=0,ISNUMBER($G23)),IF(AND($G23&gt;=AN$8,$G23&lt;AN$8+7),"◆",""),"")</f>
        <v/>
      </c>
      <c r="AO23" s="30">
        <f>IF(AND(N($D23)=0,ISNUMBER($G23)),IF(AND($G23&gt;=AO$8,$G23&lt;AO$8+7),"◆",""),"")</f>
        <v/>
      </c>
      <c r="AP23" s="30">
        <f>IF(AND(N($D23)=0,ISNUMBER($G23)),IF(AND($G23&gt;=AP$8,$G23&lt;AP$8+7),"◆",""),"")</f>
        <v/>
      </c>
      <c r="AQ23" s="30">
        <f>IF(AND(N($D23)=0,ISNUMBER($G23)),IF(AND($G23&gt;=AQ$8,$G23&lt;AQ$8+7),"◆",""),"")</f>
        <v/>
      </c>
      <c r="AR23" s="30">
        <f>IF(AND(N($D23)=0,ISNUMBER($G23)),IF(AND($G23&gt;=AR$8,$G23&lt;AR$8+7),"◆",""),"")</f>
        <v/>
      </c>
      <c r="AS23" s="30">
        <f>IF(AND(N($D23)=0,ISNUMBER($G23)),IF(AND($G23&gt;=AS$8,$G23&lt;AS$8+7),"◆",""),"")</f>
        <v/>
      </c>
      <c r="AT23" s="30">
        <f>IF(AND(N($D23)=0,ISNUMBER($G23)),IF(AND($G23&gt;=AT$8,$G23&lt;AT$8+7),"◆",""),"")</f>
        <v/>
      </c>
      <c r="AU23" s="30">
        <f>IF(AND(N($D23)=0,ISNUMBER($G23)),IF(AND($G23&gt;=AU$8,$G23&lt;AU$8+7),"◆",""),"")</f>
        <v/>
      </c>
      <c r="AV23" s="30">
        <f>IF(AND(N($D23)=0,ISNUMBER($G23)),IF(AND($G23&gt;=AV$8,$G23&lt;AV$8+7),"◆",""),"")</f>
        <v/>
      </c>
      <c r="AW23" s="30">
        <f>IF(AND(N($D23)=0,ISNUMBER($G23)),IF(AND($G23&gt;=AW$8,$G23&lt;AW$8+7),"◆",""),"")</f>
        <v/>
      </c>
    </row>
    <row r="24" ht="15" customHeight="1">
      <c r="A24" s="22" t="inlineStr">
        <is>
          <t>A160</t>
        </is>
      </c>
      <c r="B24" s="22" t="inlineStr">
        <is>
          <t>6.3</t>
        </is>
      </c>
      <c r="C24" s="29" t="inlineStr">
        <is>
          <t>Floor and wall finishes</t>
        </is>
      </c>
      <c r="D24" s="24" t="n">
        <v>20</v>
      </c>
      <c r="E24" s="22" t="inlineStr">
        <is>
          <t>A140</t>
        </is>
      </c>
      <c r="F24" s="25" t="n"/>
      <c r="G24" s="26">
        <f>IF(C24="","",IFERROR(WORKDAY(MAX(N(F24),IF(E24="",ProjStart,WORKDAY(INDEX($H$8:H23,MATCH(E24,$A$8:A23,0)),1)))-1,1),"Check ID"))</f>
        <v/>
      </c>
      <c r="H24" s="26">
        <f>IF(OR(C24="",NOT(ISNUMBER(G24))),"",IF(N(D24)=0,G24,WORKDAY(G24,D24-1)))</f>
        <v/>
      </c>
      <c r="I24" s="27" t="n">
        <v>0</v>
      </c>
      <c r="J24" s="28">
        <f>IF(OR(C24="",NOT(ISNUMBER(H24))),"",IF(N(I24)&gt;=1,"Complete",IF(H24&lt;StatusDate,"Late",IF(G24&gt;StatusDate,"Not started",IF(N(I24)+0.1&lt;IFERROR(NETWORKDAYS(G24,StatusDate)/NETWORKDAYS(G24,H24),0),"Behind","In progress")))))</f>
        <v/>
      </c>
      <c r="K24" s="29" t="n"/>
      <c r="L24" s="30">
        <f>IF(AND(N($D24)=0,ISNUMBER($G24)),IF(AND($G24&gt;=L$8,$G24&lt;L$8+7),"◆",""),"")</f>
        <v/>
      </c>
      <c r="M24" s="30">
        <f>IF(AND(N($D24)=0,ISNUMBER($G24)),IF(AND($G24&gt;=M$8,$G24&lt;M$8+7),"◆",""),"")</f>
        <v/>
      </c>
      <c r="N24" s="30">
        <f>IF(AND(N($D24)=0,ISNUMBER($G24)),IF(AND($G24&gt;=N$8,$G24&lt;N$8+7),"◆",""),"")</f>
        <v/>
      </c>
      <c r="O24" s="30">
        <f>IF(AND(N($D24)=0,ISNUMBER($G24)),IF(AND($G24&gt;=O$8,$G24&lt;O$8+7),"◆",""),"")</f>
        <v/>
      </c>
      <c r="P24" s="30">
        <f>IF(AND(N($D24)=0,ISNUMBER($G24)),IF(AND($G24&gt;=P$8,$G24&lt;P$8+7),"◆",""),"")</f>
        <v/>
      </c>
      <c r="Q24" s="30">
        <f>IF(AND(N($D24)=0,ISNUMBER($G24)),IF(AND($G24&gt;=Q$8,$G24&lt;Q$8+7),"◆",""),"")</f>
        <v/>
      </c>
      <c r="R24" s="30">
        <f>IF(AND(N($D24)=0,ISNUMBER($G24)),IF(AND($G24&gt;=R$8,$G24&lt;R$8+7),"◆",""),"")</f>
        <v/>
      </c>
      <c r="S24" s="30">
        <f>IF(AND(N($D24)=0,ISNUMBER($G24)),IF(AND($G24&gt;=S$8,$G24&lt;S$8+7),"◆",""),"")</f>
        <v/>
      </c>
      <c r="T24" s="30">
        <f>IF(AND(N($D24)=0,ISNUMBER($G24)),IF(AND($G24&gt;=T$8,$G24&lt;T$8+7),"◆",""),"")</f>
        <v/>
      </c>
      <c r="U24" s="30">
        <f>IF(AND(N($D24)=0,ISNUMBER($G24)),IF(AND($G24&gt;=U$8,$G24&lt;U$8+7),"◆",""),"")</f>
        <v/>
      </c>
      <c r="V24" s="30">
        <f>IF(AND(N($D24)=0,ISNUMBER($G24)),IF(AND($G24&gt;=V$8,$G24&lt;V$8+7),"◆",""),"")</f>
        <v/>
      </c>
      <c r="W24" s="30">
        <f>IF(AND(N($D24)=0,ISNUMBER($G24)),IF(AND($G24&gt;=W$8,$G24&lt;W$8+7),"◆",""),"")</f>
        <v/>
      </c>
      <c r="X24" s="30">
        <f>IF(AND(N($D24)=0,ISNUMBER($G24)),IF(AND($G24&gt;=X$8,$G24&lt;X$8+7),"◆",""),"")</f>
        <v/>
      </c>
      <c r="Y24" s="30">
        <f>IF(AND(N($D24)=0,ISNUMBER($G24)),IF(AND($G24&gt;=Y$8,$G24&lt;Y$8+7),"◆",""),"")</f>
        <v/>
      </c>
      <c r="Z24" s="30">
        <f>IF(AND(N($D24)=0,ISNUMBER($G24)),IF(AND($G24&gt;=Z$8,$G24&lt;Z$8+7),"◆",""),"")</f>
        <v/>
      </c>
      <c r="AA24" s="30">
        <f>IF(AND(N($D24)=0,ISNUMBER($G24)),IF(AND($G24&gt;=AA$8,$G24&lt;AA$8+7),"◆",""),"")</f>
        <v/>
      </c>
      <c r="AB24" s="30">
        <f>IF(AND(N($D24)=0,ISNUMBER($G24)),IF(AND($G24&gt;=AB$8,$G24&lt;AB$8+7),"◆",""),"")</f>
        <v/>
      </c>
      <c r="AC24" s="30">
        <f>IF(AND(N($D24)=0,ISNUMBER($G24)),IF(AND($G24&gt;=AC$8,$G24&lt;AC$8+7),"◆",""),"")</f>
        <v/>
      </c>
      <c r="AD24" s="30">
        <f>IF(AND(N($D24)=0,ISNUMBER($G24)),IF(AND($G24&gt;=AD$8,$G24&lt;AD$8+7),"◆",""),"")</f>
        <v/>
      </c>
      <c r="AE24" s="30">
        <f>IF(AND(N($D24)=0,ISNUMBER($G24)),IF(AND($G24&gt;=AE$8,$G24&lt;AE$8+7),"◆",""),"")</f>
        <v/>
      </c>
      <c r="AF24" s="30">
        <f>IF(AND(N($D24)=0,ISNUMBER($G24)),IF(AND($G24&gt;=AF$8,$G24&lt;AF$8+7),"◆",""),"")</f>
        <v/>
      </c>
      <c r="AG24" s="30">
        <f>IF(AND(N($D24)=0,ISNUMBER($G24)),IF(AND($G24&gt;=AG$8,$G24&lt;AG$8+7),"◆",""),"")</f>
        <v/>
      </c>
      <c r="AH24" s="30">
        <f>IF(AND(N($D24)=0,ISNUMBER($G24)),IF(AND($G24&gt;=AH$8,$G24&lt;AH$8+7),"◆",""),"")</f>
        <v/>
      </c>
      <c r="AI24" s="30">
        <f>IF(AND(N($D24)=0,ISNUMBER($G24)),IF(AND($G24&gt;=AI$8,$G24&lt;AI$8+7),"◆",""),"")</f>
        <v/>
      </c>
      <c r="AJ24" s="30">
        <f>IF(AND(N($D24)=0,ISNUMBER($G24)),IF(AND($G24&gt;=AJ$8,$G24&lt;AJ$8+7),"◆",""),"")</f>
        <v/>
      </c>
      <c r="AK24" s="30">
        <f>IF(AND(N($D24)=0,ISNUMBER($G24)),IF(AND($G24&gt;=AK$8,$G24&lt;AK$8+7),"◆",""),"")</f>
        <v/>
      </c>
      <c r="AL24" s="30">
        <f>IF(AND(N($D24)=0,ISNUMBER($G24)),IF(AND($G24&gt;=AL$8,$G24&lt;AL$8+7),"◆",""),"")</f>
        <v/>
      </c>
      <c r="AM24" s="30">
        <f>IF(AND(N($D24)=0,ISNUMBER($G24)),IF(AND($G24&gt;=AM$8,$G24&lt;AM$8+7),"◆",""),"")</f>
        <v/>
      </c>
      <c r="AN24" s="30">
        <f>IF(AND(N($D24)=0,ISNUMBER($G24)),IF(AND($G24&gt;=AN$8,$G24&lt;AN$8+7),"◆",""),"")</f>
        <v/>
      </c>
      <c r="AO24" s="30">
        <f>IF(AND(N($D24)=0,ISNUMBER($G24)),IF(AND($G24&gt;=AO$8,$G24&lt;AO$8+7),"◆",""),"")</f>
        <v/>
      </c>
      <c r="AP24" s="30">
        <f>IF(AND(N($D24)=0,ISNUMBER($G24)),IF(AND($G24&gt;=AP$8,$G24&lt;AP$8+7),"◆",""),"")</f>
        <v/>
      </c>
      <c r="AQ24" s="30">
        <f>IF(AND(N($D24)=0,ISNUMBER($G24)),IF(AND($G24&gt;=AQ$8,$G24&lt;AQ$8+7),"◆",""),"")</f>
        <v/>
      </c>
      <c r="AR24" s="30">
        <f>IF(AND(N($D24)=0,ISNUMBER($G24)),IF(AND($G24&gt;=AR$8,$G24&lt;AR$8+7),"◆",""),"")</f>
        <v/>
      </c>
      <c r="AS24" s="30">
        <f>IF(AND(N($D24)=0,ISNUMBER($G24)),IF(AND($G24&gt;=AS$8,$G24&lt;AS$8+7),"◆",""),"")</f>
        <v/>
      </c>
      <c r="AT24" s="30">
        <f>IF(AND(N($D24)=0,ISNUMBER($G24)),IF(AND($G24&gt;=AT$8,$G24&lt;AT$8+7),"◆",""),"")</f>
        <v/>
      </c>
      <c r="AU24" s="30">
        <f>IF(AND(N($D24)=0,ISNUMBER($G24)),IF(AND($G24&gt;=AU$8,$G24&lt;AU$8+7),"◆",""),"")</f>
        <v/>
      </c>
      <c r="AV24" s="30">
        <f>IF(AND(N($D24)=0,ISNUMBER($G24)),IF(AND($G24&gt;=AV$8,$G24&lt;AV$8+7),"◆",""),"")</f>
        <v/>
      </c>
      <c r="AW24" s="30">
        <f>IF(AND(N($D24)=0,ISNUMBER($G24)),IF(AND($G24&gt;=AW$8,$G24&lt;AW$8+7),"◆",""),"")</f>
        <v/>
      </c>
    </row>
    <row r="25" ht="15" customHeight="1">
      <c r="A25" s="22" t="inlineStr">
        <is>
          <t>A170</t>
        </is>
      </c>
      <c r="B25" s="22" t="inlineStr">
        <is>
          <t>6.4</t>
        </is>
      </c>
      <c r="C25" s="29" t="inlineStr">
        <is>
          <t>Painting and decoration</t>
        </is>
      </c>
      <c r="D25" s="24" t="n">
        <v>15</v>
      </c>
      <c r="E25" s="22" t="inlineStr">
        <is>
          <t>A160</t>
        </is>
      </c>
      <c r="F25" s="25" t="n"/>
      <c r="G25" s="26">
        <f>IF(C25="","",IFERROR(WORKDAY(MAX(N(F25),IF(E25="",ProjStart,WORKDAY(INDEX($H$8:H24,MATCH(E25,$A$8:A24,0)),1)))-1,1),"Check ID"))</f>
        <v/>
      </c>
      <c r="H25" s="26">
        <f>IF(OR(C25="",NOT(ISNUMBER(G25))),"",IF(N(D25)=0,G25,WORKDAY(G25,D25-1)))</f>
        <v/>
      </c>
      <c r="I25" s="27" t="n">
        <v>0</v>
      </c>
      <c r="J25" s="28">
        <f>IF(OR(C25="",NOT(ISNUMBER(H25))),"",IF(N(I25)&gt;=1,"Complete",IF(H25&lt;StatusDate,"Late",IF(G25&gt;StatusDate,"Not started",IF(N(I25)+0.1&lt;IFERROR(NETWORKDAYS(G25,StatusDate)/NETWORKDAYS(G25,H25),0),"Behind","In progress")))))</f>
        <v/>
      </c>
      <c r="K25" s="29" t="n"/>
      <c r="L25" s="30">
        <f>IF(AND(N($D25)=0,ISNUMBER($G25)),IF(AND($G25&gt;=L$8,$G25&lt;L$8+7),"◆",""),"")</f>
        <v/>
      </c>
      <c r="M25" s="30">
        <f>IF(AND(N($D25)=0,ISNUMBER($G25)),IF(AND($G25&gt;=M$8,$G25&lt;M$8+7),"◆",""),"")</f>
        <v/>
      </c>
      <c r="N25" s="30">
        <f>IF(AND(N($D25)=0,ISNUMBER($G25)),IF(AND($G25&gt;=N$8,$G25&lt;N$8+7),"◆",""),"")</f>
        <v/>
      </c>
      <c r="O25" s="30">
        <f>IF(AND(N($D25)=0,ISNUMBER($G25)),IF(AND($G25&gt;=O$8,$G25&lt;O$8+7),"◆",""),"")</f>
        <v/>
      </c>
      <c r="P25" s="30">
        <f>IF(AND(N($D25)=0,ISNUMBER($G25)),IF(AND($G25&gt;=P$8,$G25&lt;P$8+7),"◆",""),"")</f>
        <v/>
      </c>
      <c r="Q25" s="30">
        <f>IF(AND(N($D25)=0,ISNUMBER($G25)),IF(AND($G25&gt;=Q$8,$G25&lt;Q$8+7),"◆",""),"")</f>
        <v/>
      </c>
      <c r="R25" s="30">
        <f>IF(AND(N($D25)=0,ISNUMBER($G25)),IF(AND($G25&gt;=R$8,$G25&lt;R$8+7),"◆",""),"")</f>
        <v/>
      </c>
      <c r="S25" s="30">
        <f>IF(AND(N($D25)=0,ISNUMBER($G25)),IF(AND($G25&gt;=S$8,$G25&lt;S$8+7),"◆",""),"")</f>
        <v/>
      </c>
      <c r="T25" s="30">
        <f>IF(AND(N($D25)=0,ISNUMBER($G25)),IF(AND($G25&gt;=T$8,$G25&lt;T$8+7),"◆",""),"")</f>
        <v/>
      </c>
      <c r="U25" s="30">
        <f>IF(AND(N($D25)=0,ISNUMBER($G25)),IF(AND($G25&gt;=U$8,$G25&lt;U$8+7),"◆",""),"")</f>
        <v/>
      </c>
      <c r="V25" s="30">
        <f>IF(AND(N($D25)=0,ISNUMBER($G25)),IF(AND($G25&gt;=V$8,$G25&lt;V$8+7),"◆",""),"")</f>
        <v/>
      </c>
      <c r="W25" s="30">
        <f>IF(AND(N($D25)=0,ISNUMBER($G25)),IF(AND($G25&gt;=W$8,$G25&lt;W$8+7),"◆",""),"")</f>
        <v/>
      </c>
      <c r="X25" s="30">
        <f>IF(AND(N($D25)=0,ISNUMBER($G25)),IF(AND($G25&gt;=X$8,$G25&lt;X$8+7),"◆",""),"")</f>
        <v/>
      </c>
      <c r="Y25" s="30">
        <f>IF(AND(N($D25)=0,ISNUMBER($G25)),IF(AND($G25&gt;=Y$8,$G25&lt;Y$8+7),"◆",""),"")</f>
        <v/>
      </c>
      <c r="Z25" s="30">
        <f>IF(AND(N($D25)=0,ISNUMBER($G25)),IF(AND($G25&gt;=Z$8,$G25&lt;Z$8+7),"◆",""),"")</f>
        <v/>
      </c>
      <c r="AA25" s="30">
        <f>IF(AND(N($D25)=0,ISNUMBER($G25)),IF(AND($G25&gt;=AA$8,$G25&lt;AA$8+7),"◆",""),"")</f>
        <v/>
      </c>
      <c r="AB25" s="30">
        <f>IF(AND(N($D25)=0,ISNUMBER($G25)),IF(AND($G25&gt;=AB$8,$G25&lt;AB$8+7),"◆",""),"")</f>
        <v/>
      </c>
      <c r="AC25" s="30">
        <f>IF(AND(N($D25)=0,ISNUMBER($G25)),IF(AND($G25&gt;=AC$8,$G25&lt;AC$8+7),"◆",""),"")</f>
        <v/>
      </c>
      <c r="AD25" s="30">
        <f>IF(AND(N($D25)=0,ISNUMBER($G25)),IF(AND($G25&gt;=AD$8,$G25&lt;AD$8+7),"◆",""),"")</f>
        <v/>
      </c>
      <c r="AE25" s="30">
        <f>IF(AND(N($D25)=0,ISNUMBER($G25)),IF(AND($G25&gt;=AE$8,$G25&lt;AE$8+7),"◆",""),"")</f>
        <v/>
      </c>
      <c r="AF25" s="30">
        <f>IF(AND(N($D25)=0,ISNUMBER($G25)),IF(AND($G25&gt;=AF$8,$G25&lt;AF$8+7),"◆",""),"")</f>
        <v/>
      </c>
      <c r="AG25" s="30">
        <f>IF(AND(N($D25)=0,ISNUMBER($G25)),IF(AND($G25&gt;=AG$8,$G25&lt;AG$8+7),"◆",""),"")</f>
        <v/>
      </c>
      <c r="AH25" s="30">
        <f>IF(AND(N($D25)=0,ISNUMBER($G25)),IF(AND($G25&gt;=AH$8,$G25&lt;AH$8+7),"◆",""),"")</f>
        <v/>
      </c>
      <c r="AI25" s="30">
        <f>IF(AND(N($D25)=0,ISNUMBER($G25)),IF(AND($G25&gt;=AI$8,$G25&lt;AI$8+7),"◆",""),"")</f>
        <v/>
      </c>
      <c r="AJ25" s="30">
        <f>IF(AND(N($D25)=0,ISNUMBER($G25)),IF(AND($G25&gt;=AJ$8,$G25&lt;AJ$8+7),"◆",""),"")</f>
        <v/>
      </c>
      <c r="AK25" s="30">
        <f>IF(AND(N($D25)=0,ISNUMBER($G25)),IF(AND($G25&gt;=AK$8,$G25&lt;AK$8+7),"◆",""),"")</f>
        <v/>
      </c>
      <c r="AL25" s="30">
        <f>IF(AND(N($D25)=0,ISNUMBER($G25)),IF(AND($G25&gt;=AL$8,$G25&lt;AL$8+7),"◆",""),"")</f>
        <v/>
      </c>
      <c r="AM25" s="30">
        <f>IF(AND(N($D25)=0,ISNUMBER($G25)),IF(AND($G25&gt;=AM$8,$G25&lt;AM$8+7),"◆",""),"")</f>
        <v/>
      </c>
      <c r="AN25" s="30">
        <f>IF(AND(N($D25)=0,ISNUMBER($G25)),IF(AND($G25&gt;=AN$8,$G25&lt;AN$8+7),"◆",""),"")</f>
        <v/>
      </c>
      <c r="AO25" s="30">
        <f>IF(AND(N($D25)=0,ISNUMBER($G25)),IF(AND($G25&gt;=AO$8,$G25&lt;AO$8+7),"◆",""),"")</f>
        <v/>
      </c>
      <c r="AP25" s="30">
        <f>IF(AND(N($D25)=0,ISNUMBER($G25)),IF(AND($G25&gt;=AP$8,$G25&lt;AP$8+7),"◆",""),"")</f>
        <v/>
      </c>
      <c r="AQ25" s="30">
        <f>IF(AND(N($D25)=0,ISNUMBER($G25)),IF(AND($G25&gt;=AQ$8,$G25&lt;AQ$8+7),"◆",""),"")</f>
        <v/>
      </c>
      <c r="AR25" s="30">
        <f>IF(AND(N($D25)=0,ISNUMBER($G25)),IF(AND($G25&gt;=AR$8,$G25&lt;AR$8+7),"◆",""),"")</f>
        <v/>
      </c>
      <c r="AS25" s="30">
        <f>IF(AND(N($D25)=0,ISNUMBER($G25)),IF(AND($G25&gt;=AS$8,$G25&lt;AS$8+7),"◆",""),"")</f>
        <v/>
      </c>
      <c r="AT25" s="30">
        <f>IF(AND(N($D25)=0,ISNUMBER($G25)),IF(AND($G25&gt;=AT$8,$G25&lt;AT$8+7),"◆",""),"")</f>
        <v/>
      </c>
      <c r="AU25" s="30">
        <f>IF(AND(N($D25)=0,ISNUMBER($G25)),IF(AND($G25&gt;=AU$8,$G25&lt;AU$8+7),"◆",""),"")</f>
        <v/>
      </c>
      <c r="AV25" s="30">
        <f>IF(AND(N($D25)=0,ISNUMBER($G25)),IF(AND($G25&gt;=AV$8,$G25&lt;AV$8+7),"◆",""),"")</f>
        <v/>
      </c>
      <c r="AW25" s="30">
        <f>IF(AND(N($D25)=0,ISNUMBER($G25)),IF(AND($G25&gt;=AW$8,$G25&lt;AW$8+7),"◆",""),"")</f>
        <v/>
      </c>
    </row>
    <row r="26" ht="15" customHeight="1">
      <c r="A26" s="22" t="inlineStr">
        <is>
          <t>A180</t>
        </is>
      </c>
      <c r="B26" s="22" t="inlineStr">
        <is>
          <t>7.1</t>
        </is>
      </c>
      <c r="C26" s="29" t="inlineStr">
        <is>
          <t>External works and parking</t>
        </is>
      </c>
      <c r="D26" s="24" t="n">
        <v>25</v>
      </c>
      <c r="E26" s="22" t="inlineStr">
        <is>
          <t>A100</t>
        </is>
      </c>
      <c r="F26" s="25" t="n"/>
      <c r="G26" s="26">
        <f>IF(C26="","",IFERROR(WORKDAY(MAX(N(F26),IF(E26="",ProjStart,WORKDAY(INDEX($H$8:H25,MATCH(E26,$A$8:A25,0)),1)))-1,1),"Check ID"))</f>
        <v/>
      </c>
      <c r="H26" s="26">
        <f>IF(OR(C26="",NOT(ISNUMBER(G26))),"",IF(N(D26)=0,G26,WORKDAY(G26,D26-1)))</f>
        <v/>
      </c>
      <c r="I26" s="27" t="n">
        <v>0</v>
      </c>
      <c r="J26" s="28">
        <f>IF(OR(C26="",NOT(ISNUMBER(H26))),"",IF(N(I26)&gt;=1,"Complete",IF(H26&lt;StatusDate,"Late",IF(G26&gt;StatusDate,"Not started",IF(N(I26)+0.1&lt;IFERROR(NETWORKDAYS(G26,StatusDate)/NETWORKDAYS(G26,H26),0),"Behind","In progress")))))</f>
        <v/>
      </c>
      <c r="K26" s="29" t="n"/>
      <c r="L26" s="30">
        <f>IF(AND(N($D26)=0,ISNUMBER($G26)),IF(AND($G26&gt;=L$8,$G26&lt;L$8+7),"◆",""),"")</f>
        <v/>
      </c>
      <c r="M26" s="30">
        <f>IF(AND(N($D26)=0,ISNUMBER($G26)),IF(AND($G26&gt;=M$8,$G26&lt;M$8+7),"◆",""),"")</f>
        <v/>
      </c>
      <c r="N26" s="30">
        <f>IF(AND(N($D26)=0,ISNUMBER($G26)),IF(AND($G26&gt;=N$8,$G26&lt;N$8+7),"◆",""),"")</f>
        <v/>
      </c>
      <c r="O26" s="30">
        <f>IF(AND(N($D26)=0,ISNUMBER($G26)),IF(AND($G26&gt;=O$8,$G26&lt;O$8+7),"◆",""),"")</f>
        <v/>
      </c>
      <c r="P26" s="30">
        <f>IF(AND(N($D26)=0,ISNUMBER($G26)),IF(AND($G26&gt;=P$8,$G26&lt;P$8+7),"◆",""),"")</f>
        <v/>
      </c>
      <c r="Q26" s="30">
        <f>IF(AND(N($D26)=0,ISNUMBER($G26)),IF(AND($G26&gt;=Q$8,$G26&lt;Q$8+7),"◆",""),"")</f>
        <v/>
      </c>
      <c r="R26" s="30">
        <f>IF(AND(N($D26)=0,ISNUMBER($G26)),IF(AND($G26&gt;=R$8,$G26&lt;R$8+7),"◆",""),"")</f>
        <v/>
      </c>
      <c r="S26" s="30">
        <f>IF(AND(N($D26)=0,ISNUMBER($G26)),IF(AND($G26&gt;=S$8,$G26&lt;S$8+7),"◆",""),"")</f>
        <v/>
      </c>
      <c r="T26" s="30">
        <f>IF(AND(N($D26)=0,ISNUMBER($G26)),IF(AND($G26&gt;=T$8,$G26&lt;T$8+7),"◆",""),"")</f>
        <v/>
      </c>
      <c r="U26" s="30">
        <f>IF(AND(N($D26)=0,ISNUMBER($G26)),IF(AND($G26&gt;=U$8,$G26&lt;U$8+7),"◆",""),"")</f>
        <v/>
      </c>
      <c r="V26" s="30">
        <f>IF(AND(N($D26)=0,ISNUMBER($G26)),IF(AND($G26&gt;=V$8,$G26&lt;V$8+7),"◆",""),"")</f>
        <v/>
      </c>
      <c r="W26" s="30">
        <f>IF(AND(N($D26)=0,ISNUMBER($G26)),IF(AND($G26&gt;=W$8,$G26&lt;W$8+7),"◆",""),"")</f>
        <v/>
      </c>
      <c r="X26" s="30">
        <f>IF(AND(N($D26)=0,ISNUMBER($G26)),IF(AND($G26&gt;=X$8,$G26&lt;X$8+7),"◆",""),"")</f>
        <v/>
      </c>
      <c r="Y26" s="30">
        <f>IF(AND(N($D26)=0,ISNUMBER($G26)),IF(AND($G26&gt;=Y$8,$G26&lt;Y$8+7),"◆",""),"")</f>
        <v/>
      </c>
      <c r="Z26" s="30">
        <f>IF(AND(N($D26)=0,ISNUMBER($G26)),IF(AND($G26&gt;=Z$8,$G26&lt;Z$8+7),"◆",""),"")</f>
        <v/>
      </c>
      <c r="AA26" s="30">
        <f>IF(AND(N($D26)=0,ISNUMBER($G26)),IF(AND($G26&gt;=AA$8,$G26&lt;AA$8+7),"◆",""),"")</f>
        <v/>
      </c>
      <c r="AB26" s="30">
        <f>IF(AND(N($D26)=0,ISNUMBER($G26)),IF(AND($G26&gt;=AB$8,$G26&lt;AB$8+7),"◆",""),"")</f>
        <v/>
      </c>
      <c r="AC26" s="30">
        <f>IF(AND(N($D26)=0,ISNUMBER($G26)),IF(AND($G26&gt;=AC$8,$G26&lt;AC$8+7),"◆",""),"")</f>
        <v/>
      </c>
      <c r="AD26" s="30">
        <f>IF(AND(N($D26)=0,ISNUMBER($G26)),IF(AND($G26&gt;=AD$8,$G26&lt;AD$8+7),"◆",""),"")</f>
        <v/>
      </c>
      <c r="AE26" s="30">
        <f>IF(AND(N($D26)=0,ISNUMBER($G26)),IF(AND($G26&gt;=AE$8,$G26&lt;AE$8+7),"◆",""),"")</f>
        <v/>
      </c>
      <c r="AF26" s="30">
        <f>IF(AND(N($D26)=0,ISNUMBER($G26)),IF(AND($G26&gt;=AF$8,$G26&lt;AF$8+7),"◆",""),"")</f>
        <v/>
      </c>
      <c r="AG26" s="30">
        <f>IF(AND(N($D26)=0,ISNUMBER($G26)),IF(AND($G26&gt;=AG$8,$G26&lt;AG$8+7),"◆",""),"")</f>
        <v/>
      </c>
      <c r="AH26" s="30">
        <f>IF(AND(N($D26)=0,ISNUMBER($G26)),IF(AND($G26&gt;=AH$8,$G26&lt;AH$8+7),"◆",""),"")</f>
        <v/>
      </c>
      <c r="AI26" s="30">
        <f>IF(AND(N($D26)=0,ISNUMBER($G26)),IF(AND($G26&gt;=AI$8,$G26&lt;AI$8+7),"◆",""),"")</f>
        <v/>
      </c>
      <c r="AJ26" s="30">
        <f>IF(AND(N($D26)=0,ISNUMBER($G26)),IF(AND($G26&gt;=AJ$8,$G26&lt;AJ$8+7),"◆",""),"")</f>
        <v/>
      </c>
      <c r="AK26" s="30">
        <f>IF(AND(N($D26)=0,ISNUMBER($G26)),IF(AND($G26&gt;=AK$8,$G26&lt;AK$8+7),"◆",""),"")</f>
        <v/>
      </c>
      <c r="AL26" s="30">
        <f>IF(AND(N($D26)=0,ISNUMBER($G26)),IF(AND($G26&gt;=AL$8,$G26&lt;AL$8+7),"◆",""),"")</f>
        <v/>
      </c>
      <c r="AM26" s="30">
        <f>IF(AND(N($D26)=0,ISNUMBER($G26)),IF(AND($G26&gt;=AM$8,$G26&lt;AM$8+7),"◆",""),"")</f>
        <v/>
      </c>
      <c r="AN26" s="30">
        <f>IF(AND(N($D26)=0,ISNUMBER($G26)),IF(AND($G26&gt;=AN$8,$G26&lt;AN$8+7),"◆",""),"")</f>
        <v/>
      </c>
      <c r="AO26" s="30">
        <f>IF(AND(N($D26)=0,ISNUMBER($G26)),IF(AND($G26&gt;=AO$8,$G26&lt;AO$8+7),"◆",""),"")</f>
        <v/>
      </c>
      <c r="AP26" s="30">
        <f>IF(AND(N($D26)=0,ISNUMBER($G26)),IF(AND($G26&gt;=AP$8,$G26&lt;AP$8+7),"◆",""),"")</f>
        <v/>
      </c>
      <c r="AQ26" s="30">
        <f>IF(AND(N($D26)=0,ISNUMBER($G26)),IF(AND($G26&gt;=AQ$8,$G26&lt;AQ$8+7),"◆",""),"")</f>
        <v/>
      </c>
      <c r="AR26" s="30">
        <f>IF(AND(N($D26)=0,ISNUMBER($G26)),IF(AND($G26&gt;=AR$8,$G26&lt;AR$8+7),"◆",""),"")</f>
        <v/>
      </c>
      <c r="AS26" s="30">
        <f>IF(AND(N($D26)=0,ISNUMBER($G26)),IF(AND($G26&gt;=AS$8,$G26&lt;AS$8+7),"◆",""),"")</f>
        <v/>
      </c>
      <c r="AT26" s="30">
        <f>IF(AND(N($D26)=0,ISNUMBER($G26)),IF(AND($G26&gt;=AT$8,$G26&lt;AT$8+7),"◆",""),"")</f>
        <v/>
      </c>
      <c r="AU26" s="30">
        <f>IF(AND(N($D26)=0,ISNUMBER($G26)),IF(AND($G26&gt;=AU$8,$G26&lt;AU$8+7),"◆",""),"")</f>
        <v/>
      </c>
      <c r="AV26" s="30">
        <f>IF(AND(N($D26)=0,ISNUMBER($G26)),IF(AND($G26&gt;=AV$8,$G26&lt;AV$8+7),"◆",""),"")</f>
        <v/>
      </c>
      <c r="AW26" s="30">
        <f>IF(AND(N($D26)=0,ISNUMBER($G26)),IF(AND($G26&gt;=AW$8,$G26&lt;AW$8+7),"◆",""),"")</f>
        <v/>
      </c>
    </row>
    <row r="27" ht="15" customHeight="1">
      <c r="A27" s="22" t="inlineStr">
        <is>
          <t>A190</t>
        </is>
      </c>
      <c r="B27" s="22" t="inlineStr">
        <is>
          <t>8.1</t>
        </is>
      </c>
      <c r="C27" s="29" t="inlineStr">
        <is>
          <t>Testing and commissioning</t>
        </is>
      </c>
      <c r="D27" s="24" t="n">
        <v>10</v>
      </c>
      <c r="E27" s="22" t="inlineStr">
        <is>
          <t>A150</t>
        </is>
      </c>
      <c r="F27" s="25" t="n"/>
      <c r="G27" s="26">
        <f>IF(C27="","",IFERROR(WORKDAY(MAX(N(F27),IF(E27="",ProjStart,WORKDAY(INDEX($H$8:H26,MATCH(E27,$A$8:A26,0)),1)))-1,1),"Check ID"))</f>
        <v/>
      </c>
      <c r="H27" s="26">
        <f>IF(OR(C27="",NOT(ISNUMBER(G27))),"",IF(N(D27)=0,G27,WORKDAY(G27,D27-1)))</f>
        <v/>
      </c>
      <c r="I27" s="27" t="n">
        <v>0</v>
      </c>
      <c r="J27" s="28">
        <f>IF(OR(C27="",NOT(ISNUMBER(H27))),"",IF(N(I27)&gt;=1,"Complete",IF(H27&lt;StatusDate,"Late",IF(G27&gt;StatusDate,"Not started",IF(N(I27)+0.1&lt;IFERROR(NETWORKDAYS(G27,StatusDate)/NETWORKDAYS(G27,H27),0),"Behind","In progress")))))</f>
        <v/>
      </c>
      <c r="K27" s="29" t="n"/>
      <c r="L27" s="30">
        <f>IF(AND(N($D27)=0,ISNUMBER($G27)),IF(AND($G27&gt;=L$8,$G27&lt;L$8+7),"◆",""),"")</f>
        <v/>
      </c>
      <c r="M27" s="30">
        <f>IF(AND(N($D27)=0,ISNUMBER($G27)),IF(AND($G27&gt;=M$8,$G27&lt;M$8+7),"◆",""),"")</f>
        <v/>
      </c>
      <c r="N27" s="30">
        <f>IF(AND(N($D27)=0,ISNUMBER($G27)),IF(AND($G27&gt;=N$8,$G27&lt;N$8+7),"◆",""),"")</f>
        <v/>
      </c>
      <c r="O27" s="30">
        <f>IF(AND(N($D27)=0,ISNUMBER($G27)),IF(AND($G27&gt;=O$8,$G27&lt;O$8+7),"◆",""),"")</f>
        <v/>
      </c>
      <c r="P27" s="30">
        <f>IF(AND(N($D27)=0,ISNUMBER($G27)),IF(AND($G27&gt;=P$8,$G27&lt;P$8+7),"◆",""),"")</f>
        <v/>
      </c>
      <c r="Q27" s="30">
        <f>IF(AND(N($D27)=0,ISNUMBER($G27)),IF(AND($G27&gt;=Q$8,$G27&lt;Q$8+7),"◆",""),"")</f>
        <v/>
      </c>
      <c r="R27" s="30">
        <f>IF(AND(N($D27)=0,ISNUMBER($G27)),IF(AND($G27&gt;=R$8,$G27&lt;R$8+7),"◆",""),"")</f>
        <v/>
      </c>
      <c r="S27" s="30">
        <f>IF(AND(N($D27)=0,ISNUMBER($G27)),IF(AND($G27&gt;=S$8,$G27&lt;S$8+7),"◆",""),"")</f>
        <v/>
      </c>
      <c r="T27" s="30">
        <f>IF(AND(N($D27)=0,ISNUMBER($G27)),IF(AND($G27&gt;=T$8,$G27&lt;T$8+7),"◆",""),"")</f>
        <v/>
      </c>
      <c r="U27" s="30">
        <f>IF(AND(N($D27)=0,ISNUMBER($G27)),IF(AND($G27&gt;=U$8,$G27&lt;U$8+7),"◆",""),"")</f>
        <v/>
      </c>
      <c r="V27" s="30">
        <f>IF(AND(N($D27)=0,ISNUMBER($G27)),IF(AND($G27&gt;=V$8,$G27&lt;V$8+7),"◆",""),"")</f>
        <v/>
      </c>
      <c r="W27" s="30">
        <f>IF(AND(N($D27)=0,ISNUMBER($G27)),IF(AND($G27&gt;=W$8,$G27&lt;W$8+7),"◆",""),"")</f>
        <v/>
      </c>
      <c r="X27" s="30">
        <f>IF(AND(N($D27)=0,ISNUMBER($G27)),IF(AND($G27&gt;=X$8,$G27&lt;X$8+7),"◆",""),"")</f>
        <v/>
      </c>
      <c r="Y27" s="30">
        <f>IF(AND(N($D27)=0,ISNUMBER($G27)),IF(AND($G27&gt;=Y$8,$G27&lt;Y$8+7),"◆",""),"")</f>
        <v/>
      </c>
      <c r="Z27" s="30">
        <f>IF(AND(N($D27)=0,ISNUMBER($G27)),IF(AND($G27&gt;=Z$8,$G27&lt;Z$8+7),"◆",""),"")</f>
        <v/>
      </c>
      <c r="AA27" s="30">
        <f>IF(AND(N($D27)=0,ISNUMBER($G27)),IF(AND($G27&gt;=AA$8,$G27&lt;AA$8+7),"◆",""),"")</f>
        <v/>
      </c>
      <c r="AB27" s="30">
        <f>IF(AND(N($D27)=0,ISNUMBER($G27)),IF(AND($G27&gt;=AB$8,$G27&lt;AB$8+7),"◆",""),"")</f>
        <v/>
      </c>
      <c r="AC27" s="30">
        <f>IF(AND(N($D27)=0,ISNUMBER($G27)),IF(AND($G27&gt;=AC$8,$G27&lt;AC$8+7),"◆",""),"")</f>
        <v/>
      </c>
      <c r="AD27" s="30">
        <f>IF(AND(N($D27)=0,ISNUMBER($G27)),IF(AND($G27&gt;=AD$8,$G27&lt;AD$8+7),"◆",""),"")</f>
        <v/>
      </c>
      <c r="AE27" s="30">
        <f>IF(AND(N($D27)=0,ISNUMBER($G27)),IF(AND($G27&gt;=AE$8,$G27&lt;AE$8+7),"◆",""),"")</f>
        <v/>
      </c>
      <c r="AF27" s="30">
        <f>IF(AND(N($D27)=0,ISNUMBER($G27)),IF(AND($G27&gt;=AF$8,$G27&lt;AF$8+7),"◆",""),"")</f>
        <v/>
      </c>
      <c r="AG27" s="30">
        <f>IF(AND(N($D27)=0,ISNUMBER($G27)),IF(AND($G27&gt;=AG$8,$G27&lt;AG$8+7),"◆",""),"")</f>
        <v/>
      </c>
      <c r="AH27" s="30">
        <f>IF(AND(N($D27)=0,ISNUMBER($G27)),IF(AND($G27&gt;=AH$8,$G27&lt;AH$8+7),"◆",""),"")</f>
        <v/>
      </c>
      <c r="AI27" s="30">
        <f>IF(AND(N($D27)=0,ISNUMBER($G27)),IF(AND($G27&gt;=AI$8,$G27&lt;AI$8+7),"◆",""),"")</f>
        <v/>
      </c>
      <c r="AJ27" s="30">
        <f>IF(AND(N($D27)=0,ISNUMBER($G27)),IF(AND($G27&gt;=AJ$8,$G27&lt;AJ$8+7),"◆",""),"")</f>
        <v/>
      </c>
      <c r="AK27" s="30">
        <f>IF(AND(N($D27)=0,ISNUMBER($G27)),IF(AND($G27&gt;=AK$8,$G27&lt;AK$8+7),"◆",""),"")</f>
        <v/>
      </c>
      <c r="AL27" s="30">
        <f>IF(AND(N($D27)=0,ISNUMBER($G27)),IF(AND($G27&gt;=AL$8,$G27&lt;AL$8+7),"◆",""),"")</f>
        <v/>
      </c>
      <c r="AM27" s="30">
        <f>IF(AND(N($D27)=0,ISNUMBER($G27)),IF(AND($G27&gt;=AM$8,$G27&lt;AM$8+7),"◆",""),"")</f>
        <v/>
      </c>
      <c r="AN27" s="30">
        <f>IF(AND(N($D27)=0,ISNUMBER($G27)),IF(AND($G27&gt;=AN$8,$G27&lt;AN$8+7),"◆",""),"")</f>
        <v/>
      </c>
      <c r="AO27" s="30">
        <f>IF(AND(N($D27)=0,ISNUMBER($G27)),IF(AND($G27&gt;=AO$8,$G27&lt;AO$8+7),"◆",""),"")</f>
        <v/>
      </c>
      <c r="AP27" s="30">
        <f>IF(AND(N($D27)=0,ISNUMBER($G27)),IF(AND($G27&gt;=AP$8,$G27&lt;AP$8+7),"◆",""),"")</f>
        <v/>
      </c>
      <c r="AQ27" s="30">
        <f>IF(AND(N($D27)=0,ISNUMBER($G27)),IF(AND($G27&gt;=AQ$8,$G27&lt;AQ$8+7),"◆",""),"")</f>
        <v/>
      </c>
      <c r="AR27" s="30">
        <f>IF(AND(N($D27)=0,ISNUMBER($G27)),IF(AND($G27&gt;=AR$8,$G27&lt;AR$8+7),"◆",""),"")</f>
        <v/>
      </c>
      <c r="AS27" s="30">
        <f>IF(AND(N($D27)=0,ISNUMBER($G27)),IF(AND($G27&gt;=AS$8,$G27&lt;AS$8+7),"◆",""),"")</f>
        <v/>
      </c>
      <c r="AT27" s="30">
        <f>IF(AND(N($D27)=0,ISNUMBER($G27)),IF(AND($G27&gt;=AT$8,$G27&lt;AT$8+7),"◆",""),"")</f>
        <v/>
      </c>
      <c r="AU27" s="30">
        <f>IF(AND(N($D27)=0,ISNUMBER($G27)),IF(AND($G27&gt;=AU$8,$G27&lt;AU$8+7),"◆",""),"")</f>
        <v/>
      </c>
      <c r="AV27" s="30">
        <f>IF(AND(N($D27)=0,ISNUMBER($G27)),IF(AND($G27&gt;=AV$8,$G27&lt;AV$8+7),"◆",""),"")</f>
        <v/>
      </c>
      <c r="AW27" s="30">
        <f>IF(AND(N($D27)=0,ISNUMBER($G27)),IF(AND($G27&gt;=AW$8,$G27&lt;AW$8+7),"◆",""),"")</f>
        <v/>
      </c>
    </row>
    <row r="28" ht="15" customHeight="1">
      <c r="A28" s="22" t="inlineStr">
        <is>
          <t>A200</t>
        </is>
      </c>
      <c r="B28" s="22" t="inlineStr">
        <is>
          <t>8.2</t>
        </is>
      </c>
      <c r="C28" s="29" t="inlineStr">
        <is>
          <t>Snagging</t>
        </is>
      </c>
      <c r="D28" s="24" t="n">
        <v>8</v>
      </c>
      <c r="E28" s="22" t="inlineStr">
        <is>
          <t>A170</t>
        </is>
      </c>
      <c r="F28" s="25" t="n"/>
      <c r="G28" s="26">
        <f>IF(C28="","",IFERROR(WORKDAY(MAX(N(F28),IF(E28="",ProjStart,WORKDAY(INDEX($H$8:H27,MATCH(E28,$A$8:A27,0)),1)))-1,1),"Check ID"))</f>
        <v/>
      </c>
      <c r="H28" s="26">
        <f>IF(OR(C28="",NOT(ISNUMBER(G28))),"",IF(N(D28)=0,G28,WORKDAY(G28,D28-1)))</f>
        <v/>
      </c>
      <c r="I28" s="27" t="n">
        <v>0</v>
      </c>
      <c r="J28" s="28">
        <f>IF(OR(C28="",NOT(ISNUMBER(H28))),"",IF(N(I28)&gt;=1,"Complete",IF(H28&lt;StatusDate,"Late",IF(G28&gt;StatusDate,"Not started",IF(N(I28)+0.1&lt;IFERROR(NETWORKDAYS(G28,StatusDate)/NETWORKDAYS(G28,H28),0),"Behind","In progress")))))</f>
        <v/>
      </c>
      <c r="K28" s="29" t="n"/>
      <c r="L28" s="30">
        <f>IF(AND(N($D28)=0,ISNUMBER($G28)),IF(AND($G28&gt;=L$8,$G28&lt;L$8+7),"◆",""),"")</f>
        <v/>
      </c>
      <c r="M28" s="30">
        <f>IF(AND(N($D28)=0,ISNUMBER($G28)),IF(AND($G28&gt;=M$8,$G28&lt;M$8+7),"◆",""),"")</f>
        <v/>
      </c>
      <c r="N28" s="30">
        <f>IF(AND(N($D28)=0,ISNUMBER($G28)),IF(AND($G28&gt;=N$8,$G28&lt;N$8+7),"◆",""),"")</f>
        <v/>
      </c>
      <c r="O28" s="30">
        <f>IF(AND(N($D28)=0,ISNUMBER($G28)),IF(AND($G28&gt;=O$8,$G28&lt;O$8+7),"◆",""),"")</f>
        <v/>
      </c>
      <c r="P28" s="30">
        <f>IF(AND(N($D28)=0,ISNUMBER($G28)),IF(AND($G28&gt;=P$8,$G28&lt;P$8+7),"◆",""),"")</f>
        <v/>
      </c>
      <c r="Q28" s="30">
        <f>IF(AND(N($D28)=0,ISNUMBER($G28)),IF(AND($G28&gt;=Q$8,$G28&lt;Q$8+7),"◆",""),"")</f>
        <v/>
      </c>
      <c r="R28" s="30">
        <f>IF(AND(N($D28)=0,ISNUMBER($G28)),IF(AND($G28&gt;=R$8,$G28&lt;R$8+7),"◆",""),"")</f>
        <v/>
      </c>
      <c r="S28" s="30">
        <f>IF(AND(N($D28)=0,ISNUMBER($G28)),IF(AND($G28&gt;=S$8,$G28&lt;S$8+7),"◆",""),"")</f>
        <v/>
      </c>
      <c r="T28" s="30">
        <f>IF(AND(N($D28)=0,ISNUMBER($G28)),IF(AND($G28&gt;=T$8,$G28&lt;T$8+7),"◆",""),"")</f>
        <v/>
      </c>
      <c r="U28" s="30">
        <f>IF(AND(N($D28)=0,ISNUMBER($G28)),IF(AND($G28&gt;=U$8,$G28&lt;U$8+7),"◆",""),"")</f>
        <v/>
      </c>
      <c r="V28" s="30">
        <f>IF(AND(N($D28)=0,ISNUMBER($G28)),IF(AND($G28&gt;=V$8,$G28&lt;V$8+7),"◆",""),"")</f>
        <v/>
      </c>
      <c r="W28" s="30">
        <f>IF(AND(N($D28)=0,ISNUMBER($G28)),IF(AND($G28&gt;=W$8,$G28&lt;W$8+7),"◆",""),"")</f>
        <v/>
      </c>
      <c r="X28" s="30">
        <f>IF(AND(N($D28)=0,ISNUMBER($G28)),IF(AND($G28&gt;=X$8,$G28&lt;X$8+7),"◆",""),"")</f>
        <v/>
      </c>
      <c r="Y28" s="30">
        <f>IF(AND(N($D28)=0,ISNUMBER($G28)),IF(AND($G28&gt;=Y$8,$G28&lt;Y$8+7),"◆",""),"")</f>
        <v/>
      </c>
      <c r="Z28" s="30">
        <f>IF(AND(N($D28)=0,ISNUMBER($G28)),IF(AND($G28&gt;=Z$8,$G28&lt;Z$8+7),"◆",""),"")</f>
        <v/>
      </c>
      <c r="AA28" s="30">
        <f>IF(AND(N($D28)=0,ISNUMBER($G28)),IF(AND($G28&gt;=AA$8,$G28&lt;AA$8+7),"◆",""),"")</f>
        <v/>
      </c>
      <c r="AB28" s="30">
        <f>IF(AND(N($D28)=0,ISNUMBER($G28)),IF(AND($G28&gt;=AB$8,$G28&lt;AB$8+7),"◆",""),"")</f>
        <v/>
      </c>
      <c r="AC28" s="30">
        <f>IF(AND(N($D28)=0,ISNUMBER($G28)),IF(AND($G28&gt;=AC$8,$G28&lt;AC$8+7),"◆",""),"")</f>
        <v/>
      </c>
      <c r="AD28" s="30">
        <f>IF(AND(N($D28)=0,ISNUMBER($G28)),IF(AND($G28&gt;=AD$8,$G28&lt;AD$8+7),"◆",""),"")</f>
        <v/>
      </c>
      <c r="AE28" s="30">
        <f>IF(AND(N($D28)=0,ISNUMBER($G28)),IF(AND($G28&gt;=AE$8,$G28&lt;AE$8+7),"◆",""),"")</f>
        <v/>
      </c>
      <c r="AF28" s="30">
        <f>IF(AND(N($D28)=0,ISNUMBER($G28)),IF(AND($G28&gt;=AF$8,$G28&lt;AF$8+7),"◆",""),"")</f>
        <v/>
      </c>
      <c r="AG28" s="30">
        <f>IF(AND(N($D28)=0,ISNUMBER($G28)),IF(AND($G28&gt;=AG$8,$G28&lt;AG$8+7),"◆",""),"")</f>
        <v/>
      </c>
      <c r="AH28" s="30">
        <f>IF(AND(N($D28)=0,ISNUMBER($G28)),IF(AND($G28&gt;=AH$8,$G28&lt;AH$8+7),"◆",""),"")</f>
        <v/>
      </c>
      <c r="AI28" s="30">
        <f>IF(AND(N($D28)=0,ISNUMBER($G28)),IF(AND($G28&gt;=AI$8,$G28&lt;AI$8+7),"◆",""),"")</f>
        <v/>
      </c>
      <c r="AJ28" s="30">
        <f>IF(AND(N($D28)=0,ISNUMBER($G28)),IF(AND($G28&gt;=AJ$8,$G28&lt;AJ$8+7),"◆",""),"")</f>
        <v/>
      </c>
      <c r="AK28" s="30">
        <f>IF(AND(N($D28)=0,ISNUMBER($G28)),IF(AND($G28&gt;=AK$8,$G28&lt;AK$8+7),"◆",""),"")</f>
        <v/>
      </c>
      <c r="AL28" s="30">
        <f>IF(AND(N($D28)=0,ISNUMBER($G28)),IF(AND($G28&gt;=AL$8,$G28&lt;AL$8+7),"◆",""),"")</f>
        <v/>
      </c>
      <c r="AM28" s="30">
        <f>IF(AND(N($D28)=0,ISNUMBER($G28)),IF(AND($G28&gt;=AM$8,$G28&lt;AM$8+7),"◆",""),"")</f>
        <v/>
      </c>
      <c r="AN28" s="30">
        <f>IF(AND(N($D28)=0,ISNUMBER($G28)),IF(AND($G28&gt;=AN$8,$G28&lt;AN$8+7),"◆",""),"")</f>
        <v/>
      </c>
      <c r="AO28" s="30">
        <f>IF(AND(N($D28)=0,ISNUMBER($G28)),IF(AND($G28&gt;=AO$8,$G28&lt;AO$8+7),"◆",""),"")</f>
        <v/>
      </c>
      <c r="AP28" s="30">
        <f>IF(AND(N($D28)=0,ISNUMBER($G28)),IF(AND($G28&gt;=AP$8,$G28&lt;AP$8+7),"◆",""),"")</f>
        <v/>
      </c>
      <c r="AQ28" s="30">
        <f>IF(AND(N($D28)=0,ISNUMBER($G28)),IF(AND($G28&gt;=AQ$8,$G28&lt;AQ$8+7),"◆",""),"")</f>
        <v/>
      </c>
      <c r="AR28" s="30">
        <f>IF(AND(N($D28)=0,ISNUMBER($G28)),IF(AND($G28&gt;=AR$8,$G28&lt;AR$8+7),"◆",""),"")</f>
        <v/>
      </c>
      <c r="AS28" s="30">
        <f>IF(AND(N($D28)=0,ISNUMBER($G28)),IF(AND($G28&gt;=AS$8,$G28&lt;AS$8+7),"◆",""),"")</f>
        <v/>
      </c>
      <c r="AT28" s="30">
        <f>IF(AND(N($D28)=0,ISNUMBER($G28)),IF(AND($G28&gt;=AT$8,$G28&lt;AT$8+7),"◆",""),"")</f>
        <v/>
      </c>
      <c r="AU28" s="30">
        <f>IF(AND(N($D28)=0,ISNUMBER($G28)),IF(AND($G28&gt;=AU$8,$G28&lt;AU$8+7),"◆",""),"")</f>
        <v/>
      </c>
      <c r="AV28" s="30">
        <f>IF(AND(N($D28)=0,ISNUMBER($G28)),IF(AND($G28&gt;=AV$8,$G28&lt;AV$8+7),"◆",""),"")</f>
        <v/>
      </c>
      <c r="AW28" s="30">
        <f>IF(AND(N($D28)=0,ISNUMBER($G28)),IF(AND($G28&gt;=AW$8,$G28&lt;AW$8+7),"◆",""),"")</f>
        <v/>
      </c>
    </row>
    <row r="29" ht="26" customHeight="1">
      <c r="A29" s="22" t="inlineStr">
        <is>
          <t>A210</t>
        </is>
      </c>
      <c r="B29" s="22" t="inlineStr">
        <is>
          <t>8.3</t>
        </is>
      </c>
      <c r="C29" s="23" t="inlineStr">
        <is>
          <t>Practical completion</t>
        </is>
      </c>
      <c r="D29" s="24" t="n">
        <v>0</v>
      </c>
      <c r="E29" s="22" t="inlineStr">
        <is>
          <t>A200</t>
        </is>
      </c>
      <c r="F29" s="25" t="n"/>
      <c r="G29" s="26">
        <f>IF(C29="","",IFERROR(WORKDAY(MAX(N(F29),IF(E29="",ProjStart,WORKDAY(INDEX($H$8:H28,MATCH(E29,$A$8:A28,0)),1)))-1,1),"Check ID"))</f>
        <v/>
      </c>
      <c r="H29" s="26">
        <f>IF(OR(C29="",NOT(ISNUMBER(G29))),"",IF(N(D29)=0,G29,WORKDAY(G29,D29-1)))</f>
        <v/>
      </c>
      <c r="I29" s="27" t="n">
        <v>0</v>
      </c>
      <c r="J29" s="28">
        <f>IF(OR(C29="",NOT(ISNUMBER(H29))),"",IF(N(I29)&gt;=1,"Complete",IF(H29&lt;StatusDate,"Late",IF(G29&gt;StatusDate,"Not started",IF(N(I29)+0.1&lt;IFERROR(NETWORKDAYS(G29,StatusDate)/NETWORKDAYS(G29,H29),0),"Behind","In progress")))))</f>
        <v/>
      </c>
      <c r="K29" s="29" t="inlineStr">
        <is>
          <t>Also depends on A180 and A190 — Excel can follow only one predecessor</t>
        </is>
      </c>
      <c r="L29" s="30">
        <f>IF(AND(N($D29)=0,ISNUMBER($G29)),IF(AND($G29&gt;=L$8,$G29&lt;L$8+7),"◆",""),"")</f>
        <v/>
      </c>
      <c r="M29" s="30">
        <f>IF(AND(N($D29)=0,ISNUMBER($G29)),IF(AND($G29&gt;=M$8,$G29&lt;M$8+7),"◆",""),"")</f>
        <v/>
      </c>
      <c r="N29" s="30">
        <f>IF(AND(N($D29)=0,ISNUMBER($G29)),IF(AND($G29&gt;=N$8,$G29&lt;N$8+7),"◆",""),"")</f>
        <v/>
      </c>
      <c r="O29" s="30">
        <f>IF(AND(N($D29)=0,ISNUMBER($G29)),IF(AND($G29&gt;=O$8,$G29&lt;O$8+7),"◆",""),"")</f>
        <v/>
      </c>
      <c r="P29" s="30">
        <f>IF(AND(N($D29)=0,ISNUMBER($G29)),IF(AND($G29&gt;=P$8,$G29&lt;P$8+7),"◆",""),"")</f>
        <v/>
      </c>
      <c r="Q29" s="30">
        <f>IF(AND(N($D29)=0,ISNUMBER($G29)),IF(AND($G29&gt;=Q$8,$G29&lt;Q$8+7),"◆",""),"")</f>
        <v/>
      </c>
      <c r="R29" s="30">
        <f>IF(AND(N($D29)=0,ISNUMBER($G29)),IF(AND($G29&gt;=R$8,$G29&lt;R$8+7),"◆",""),"")</f>
        <v/>
      </c>
      <c r="S29" s="30">
        <f>IF(AND(N($D29)=0,ISNUMBER($G29)),IF(AND($G29&gt;=S$8,$G29&lt;S$8+7),"◆",""),"")</f>
        <v/>
      </c>
      <c r="T29" s="30">
        <f>IF(AND(N($D29)=0,ISNUMBER($G29)),IF(AND($G29&gt;=T$8,$G29&lt;T$8+7),"◆",""),"")</f>
        <v/>
      </c>
      <c r="U29" s="30">
        <f>IF(AND(N($D29)=0,ISNUMBER($G29)),IF(AND($G29&gt;=U$8,$G29&lt;U$8+7),"◆",""),"")</f>
        <v/>
      </c>
      <c r="V29" s="30">
        <f>IF(AND(N($D29)=0,ISNUMBER($G29)),IF(AND($G29&gt;=V$8,$G29&lt;V$8+7),"◆",""),"")</f>
        <v/>
      </c>
      <c r="W29" s="30">
        <f>IF(AND(N($D29)=0,ISNUMBER($G29)),IF(AND($G29&gt;=W$8,$G29&lt;W$8+7),"◆",""),"")</f>
        <v/>
      </c>
      <c r="X29" s="30">
        <f>IF(AND(N($D29)=0,ISNUMBER($G29)),IF(AND($G29&gt;=X$8,$G29&lt;X$8+7),"◆",""),"")</f>
        <v/>
      </c>
      <c r="Y29" s="30">
        <f>IF(AND(N($D29)=0,ISNUMBER($G29)),IF(AND($G29&gt;=Y$8,$G29&lt;Y$8+7),"◆",""),"")</f>
        <v/>
      </c>
      <c r="Z29" s="30">
        <f>IF(AND(N($D29)=0,ISNUMBER($G29)),IF(AND($G29&gt;=Z$8,$G29&lt;Z$8+7),"◆",""),"")</f>
        <v/>
      </c>
      <c r="AA29" s="30">
        <f>IF(AND(N($D29)=0,ISNUMBER($G29)),IF(AND($G29&gt;=AA$8,$G29&lt;AA$8+7),"◆",""),"")</f>
        <v/>
      </c>
      <c r="AB29" s="30">
        <f>IF(AND(N($D29)=0,ISNUMBER($G29)),IF(AND($G29&gt;=AB$8,$G29&lt;AB$8+7),"◆",""),"")</f>
        <v/>
      </c>
      <c r="AC29" s="30">
        <f>IF(AND(N($D29)=0,ISNUMBER($G29)),IF(AND($G29&gt;=AC$8,$G29&lt;AC$8+7),"◆",""),"")</f>
        <v/>
      </c>
      <c r="AD29" s="30">
        <f>IF(AND(N($D29)=0,ISNUMBER($G29)),IF(AND($G29&gt;=AD$8,$G29&lt;AD$8+7),"◆",""),"")</f>
        <v/>
      </c>
      <c r="AE29" s="30">
        <f>IF(AND(N($D29)=0,ISNUMBER($G29)),IF(AND($G29&gt;=AE$8,$G29&lt;AE$8+7),"◆",""),"")</f>
        <v/>
      </c>
      <c r="AF29" s="30">
        <f>IF(AND(N($D29)=0,ISNUMBER($G29)),IF(AND($G29&gt;=AF$8,$G29&lt;AF$8+7),"◆",""),"")</f>
        <v/>
      </c>
      <c r="AG29" s="30">
        <f>IF(AND(N($D29)=0,ISNUMBER($G29)),IF(AND($G29&gt;=AG$8,$G29&lt;AG$8+7),"◆",""),"")</f>
        <v/>
      </c>
      <c r="AH29" s="30">
        <f>IF(AND(N($D29)=0,ISNUMBER($G29)),IF(AND($G29&gt;=AH$8,$G29&lt;AH$8+7),"◆",""),"")</f>
        <v/>
      </c>
      <c r="AI29" s="30">
        <f>IF(AND(N($D29)=0,ISNUMBER($G29)),IF(AND($G29&gt;=AI$8,$G29&lt;AI$8+7),"◆",""),"")</f>
        <v/>
      </c>
      <c r="AJ29" s="30">
        <f>IF(AND(N($D29)=0,ISNUMBER($G29)),IF(AND($G29&gt;=AJ$8,$G29&lt;AJ$8+7),"◆",""),"")</f>
        <v/>
      </c>
      <c r="AK29" s="30">
        <f>IF(AND(N($D29)=0,ISNUMBER($G29)),IF(AND($G29&gt;=AK$8,$G29&lt;AK$8+7),"◆",""),"")</f>
        <v/>
      </c>
      <c r="AL29" s="30">
        <f>IF(AND(N($D29)=0,ISNUMBER($G29)),IF(AND($G29&gt;=AL$8,$G29&lt;AL$8+7),"◆",""),"")</f>
        <v/>
      </c>
      <c r="AM29" s="30">
        <f>IF(AND(N($D29)=0,ISNUMBER($G29)),IF(AND($G29&gt;=AM$8,$G29&lt;AM$8+7),"◆",""),"")</f>
        <v/>
      </c>
      <c r="AN29" s="30">
        <f>IF(AND(N($D29)=0,ISNUMBER($G29)),IF(AND($G29&gt;=AN$8,$G29&lt;AN$8+7),"◆",""),"")</f>
        <v/>
      </c>
      <c r="AO29" s="30">
        <f>IF(AND(N($D29)=0,ISNUMBER($G29)),IF(AND($G29&gt;=AO$8,$G29&lt;AO$8+7),"◆",""),"")</f>
        <v/>
      </c>
      <c r="AP29" s="30">
        <f>IF(AND(N($D29)=0,ISNUMBER($G29)),IF(AND($G29&gt;=AP$8,$G29&lt;AP$8+7),"◆",""),"")</f>
        <v/>
      </c>
      <c r="AQ29" s="30">
        <f>IF(AND(N($D29)=0,ISNUMBER($G29)),IF(AND($G29&gt;=AQ$8,$G29&lt;AQ$8+7),"◆",""),"")</f>
        <v/>
      </c>
      <c r="AR29" s="30">
        <f>IF(AND(N($D29)=0,ISNUMBER($G29)),IF(AND($G29&gt;=AR$8,$G29&lt;AR$8+7),"◆",""),"")</f>
        <v/>
      </c>
      <c r="AS29" s="30">
        <f>IF(AND(N($D29)=0,ISNUMBER($G29)),IF(AND($G29&gt;=AS$8,$G29&lt;AS$8+7),"◆",""),"")</f>
        <v/>
      </c>
      <c r="AT29" s="30">
        <f>IF(AND(N($D29)=0,ISNUMBER($G29)),IF(AND($G29&gt;=AT$8,$G29&lt;AT$8+7),"◆",""),"")</f>
        <v/>
      </c>
      <c r="AU29" s="30">
        <f>IF(AND(N($D29)=0,ISNUMBER($G29)),IF(AND($G29&gt;=AU$8,$G29&lt;AU$8+7),"◆",""),"")</f>
        <v/>
      </c>
      <c r="AV29" s="30">
        <f>IF(AND(N($D29)=0,ISNUMBER($G29)),IF(AND($G29&gt;=AV$8,$G29&lt;AV$8+7),"◆",""),"")</f>
        <v/>
      </c>
      <c r="AW29" s="30">
        <f>IF(AND(N($D29)=0,ISNUMBER($G29)),IF(AND($G29&gt;=AW$8,$G29&lt;AW$8+7),"◆",""),"")</f>
        <v/>
      </c>
    </row>
    <row r="30" ht="15" customHeight="1">
      <c r="A30" s="22" t="n"/>
      <c r="B30" s="22" t="n"/>
      <c r="C30" s="29" t="n"/>
      <c r="D30" s="24" t="n"/>
      <c r="E30" s="22" t="n"/>
      <c r="F30" s="25" t="n"/>
      <c r="G30" s="26">
        <f>IF(C30="","",IFERROR(WORKDAY(MAX(N(F30),IF(E30="",ProjStart,WORKDAY(INDEX($H$8:H29,MATCH(E30,$A$8:A29,0)),1)))-1,1),"Check ID"))</f>
        <v/>
      </c>
      <c r="H30" s="26">
        <f>IF(OR(C30="",NOT(ISNUMBER(G30))),"",IF(N(D30)=0,G30,WORKDAY(G30,D30-1)))</f>
        <v/>
      </c>
      <c r="I30" s="27" t="n"/>
      <c r="J30" s="28">
        <f>IF(OR(C30="",NOT(ISNUMBER(H30))),"",IF(N(I30)&gt;=1,"Complete",IF(H30&lt;StatusDate,"Late",IF(G30&gt;StatusDate,"Not started",IF(N(I30)+0.1&lt;IFERROR(NETWORKDAYS(G30,StatusDate)/NETWORKDAYS(G30,H30),0),"Behind","In progress")))))</f>
        <v/>
      </c>
      <c r="K30" s="29" t="n"/>
      <c r="L30" s="30">
        <f>IF(AND(N($D30)=0,ISNUMBER($G30)),IF(AND($G30&gt;=L$8,$G30&lt;L$8+7),"◆",""),"")</f>
        <v/>
      </c>
      <c r="M30" s="30">
        <f>IF(AND(N($D30)=0,ISNUMBER($G30)),IF(AND($G30&gt;=M$8,$G30&lt;M$8+7),"◆",""),"")</f>
        <v/>
      </c>
      <c r="N30" s="30">
        <f>IF(AND(N($D30)=0,ISNUMBER($G30)),IF(AND($G30&gt;=N$8,$G30&lt;N$8+7),"◆",""),"")</f>
        <v/>
      </c>
      <c r="O30" s="30">
        <f>IF(AND(N($D30)=0,ISNUMBER($G30)),IF(AND($G30&gt;=O$8,$G30&lt;O$8+7),"◆",""),"")</f>
        <v/>
      </c>
      <c r="P30" s="30">
        <f>IF(AND(N($D30)=0,ISNUMBER($G30)),IF(AND($G30&gt;=P$8,$G30&lt;P$8+7),"◆",""),"")</f>
        <v/>
      </c>
      <c r="Q30" s="30">
        <f>IF(AND(N($D30)=0,ISNUMBER($G30)),IF(AND($G30&gt;=Q$8,$G30&lt;Q$8+7),"◆",""),"")</f>
        <v/>
      </c>
      <c r="R30" s="30">
        <f>IF(AND(N($D30)=0,ISNUMBER($G30)),IF(AND($G30&gt;=R$8,$G30&lt;R$8+7),"◆",""),"")</f>
        <v/>
      </c>
      <c r="S30" s="30">
        <f>IF(AND(N($D30)=0,ISNUMBER($G30)),IF(AND($G30&gt;=S$8,$G30&lt;S$8+7),"◆",""),"")</f>
        <v/>
      </c>
      <c r="T30" s="30">
        <f>IF(AND(N($D30)=0,ISNUMBER($G30)),IF(AND($G30&gt;=T$8,$G30&lt;T$8+7),"◆",""),"")</f>
        <v/>
      </c>
      <c r="U30" s="30">
        <f>IF(AND(N($D30)=0,ISNUMBER($G30)),IF(AND($G30&gt;=U$8,$G30&lt;U$8+7),"◆",""),"")</f>
        <v/>
      </c>
      <c r="V30" s="30">
        <f>IF(AND(N($D30)=0,ISNUMBER($G30)),IF(AND($G30&gt;=V$8,$G30&lt;V$8+7),"◆",""),"")</f>
        <v/>
      </c>
      <c r="W30" s="30">
        <f>IF(AND(N($D30)=0,ISNUMBER($G30)),IF(AND($G30&gt;=W$8,$G30&lt;W$8+7),"◆",""),"")</f>
        <v/>
      </c>
      <c r="X30" s="30">
        <f>IF(AND(N($D30)=0,ISNUMBER($G30)),IF(AND($G30&gt;=X$8,$G30&lt;X$8+7),"◆",""),"")</f>
        <v/>
      </c>
      <c r="Y30" s="30">
        <f>IF(AND(N($D30)=0,ISNUMBER($G30)),IF(AND($G30&gt;=Y$8,$G30&lt;Y$8+7),"◆",""),"")</f>
        <v/>
      </c>
      <c r="Z30" s="30">
        <f>IF(AND(N($D30)=0,ISNUMBER($G30)),IF(AND($G30&gt;=Z$8,$G30&lt;Z$8+7),"◆",""),"")</f>
        <v/>
      </c>
      <c r="AA30" s="30">
        <f>IF(AND(N($D30)=0,ISNUMBER($G30)),IF(AND($G30&gt;=AA$8,$G30&lt;AA$8+7),"◆",""),"")</f>
        <v/>
      </c>
      <c r="AB30" s="30">
        <f>IF(AND(N($D30)=0,ISNUMBER($G30)),IF(AND($G30&gt;=AB$8,$G30&lt;AB$8+7),"◆",""),"")</f>
        <v/>
      </c>
      <c r="AC30" s="30">
        <f>IF(AND(N($D30)=0,ISNUMBER($G30)),IF(AND($G30&gt;=AC$8,$G30&lt;AC$8+7),"◆",""),"")</f>
        <v/>
      </c>
      <c r="AD30" s="30">
        <f>IF(AND(N($D30)=0,ISNUMBER($G30)),IF(AND($G30&gt;=AD$8,$G30&lt;AD$8+7),"◆",""),"")</f>
        <v/>
      </c>
      <c r="AE30" s="30">
        <f>IF(AND(N($D30)=0,ISNUMBER($G30)),IF(AND($G30&gt;=AE$8,$G30&lt;AE$8+7),"◆",""),"")</f>
        <v/>
      </c>
      <c r="AF30" s="30">
        <f>IF(AND(N($D30)=0,ISNUMBER($G30)),IF(AND($G30&gt;=AF$8,$G30&lt;AF$8+7),"◆",""),"")</f>
        <v/>
      </c>
      <c r="AG30" s="30">
        <f>IF(AND(N($D30)=0,ISNUMBER($G30)),IF(AND($G30&gt;=AG$8,$G30&lt;AG$8+7),"◆",""),"")</f>
        <v/>
      </c>
      <c r="AH30" s="30">
        <f>IF(AND(N($D30)=0,ISNUMBER($G30)),IF(AND($G30&gt;=AH$8,$G30&lt;AH$8+7),"◆",""),"")</f>
        <v/>
      </c>
      <c r="AI30" s="30">
        <f>IF(AND(N($D30)=0,ISNUMBER($G30)),IF(AND($G30&gt;=AI$8,$G30&lt;AI$8+7),"◆",""),"")</f>
        <v/>
      </c>
      <c r="AJ30" s="30">
        <f>IF(AND(N($D30)=0,ISNUMBER($G30)),IF(AND($G30&gt;=AJ$8,$G30&lt;AJ$8+7),"◆",""),"")</f>
        <v/>
      </c>
      <c r="AK30" s="30">
        <f>IF(AND(N($D30)=0,ISNUMBER($G30)),IF(AND($G30&gt;=AK$8,$G30&lt;AK$8+7),"◆",""),"")</f>
        <v/>
      </c>
      <c r="AL30" s="30">
        <f>IF(AND(N($D30)=0,ISNUMBER($G30)),IF(AND($G30&gt;=AL$8,$G30&lt;AL$8+7),"◆",""),"")</f>
        <v/>
      </c>
      <c r="AM30" s="30">
        <f>IF(AND(N($D30)=0,ISNUMBER($G30)),IF(AND($G30&gt;=AM$8,$G30&lt;AM$8+7),"◆",""),"")</f>
        <v/>
      </c>
      <c r="AN30" s="30">
        <f>IF(AND(N($D30)=0,ISNUMBER($G30)),IF(AND($G30&gt;=AN$8,$G30&lt;AN$8+7),"◆",""),"")</f>
        <v/>
      </c>
      <c r="AO30" s="30">
        <f>IF(AND(N($D30)=0,ISNUMBER($G30)),IF(AND($G30&gt;=AO$8,$G30&lt;AO$8+7),"◆",""),"")</f>
        <v/>
      </c>
      <c r="AP30" s="30">
        <f>IF(AND(N($D30)=0,ISNUMBER($G30)),IF(AND($G30&gt;=AP$8,$G30&lt;AP$8+7),"◆",""),"")</f>
        <v/>
      </c>
      <c r="AQ30" s="30">
        <f>IF(AND(N($D30)=0,ISNUMBER($G30)),IF(AND($G30&gt;=AQ$8,$G30&lt;AQ$8+7),"◆",""),"")</f>
        <v/>
      </c>
      <c r="AR30" s="30">
        <f>IF(AND(N($D30)=0,ISNUMBER($G30)),IF(AND($G30&gt;=AR$8,$G30&lt;AR$8+7),"◆",""),"")</f>
        <v/>
      </c>
      <c r="AS30" s="30">
        <f>IF(AND(N($D30)=0,ISNUMBER($G30)),IF(AND($G30&gt;=AS$8,$G30&lt;AS$8+7),"◆",""),"")</f>
        <v/>
      </c>
      <c r="AT30" s="30">
        <f>IF(AND(N($D30)=0,ISNUMBER($G30)),IF(AND($G30&gt;=AT$8,$G30&lt;AT$8+7),"◆",""),"")</f>
        <v/>
      </c>
      <c r="AU30" s="30">
        <f>IF(AND(N($D30)=0,ISNUMBER($G30)),IF(AND($G30&gt;=AU$8,$G30&lt;AU$8+7),"◆",""),"")</f>
        <v/>
      </c>
      <c r="AV30" s="30">
        <f>IF(AND(N($D30)=0,ISNUMBER($G30)),IF(AND($G30&gt;=AV$8,$G30&lt;AV$8+7),"◆",""),"")</f>
        <v/>
      </c>
      <c r="AW30" s="30">
        <f>IF(AND(N($D30)=0,ISNUMBER($G30)),IF(AND($G30&gt;=AW$8,$G30&lt;AW$8+7),"◆",""),"")</f>
        <v/>
      </c>
    </row>
    <row r="31" ht="15" customHeight="1">
      <c r="A31" s="22" t="n"/>
      <c r="B31" s="22" t="n"/>
      <c r="C31" s="29" t="n"/>
      <c r="D31" s="24" t="n"/>
      <c r="E31" s="22" t="n"/>
      <c r="F31" s="25" t="n"/>
      <c r="G31" s="26">
        <f>IF(C31="","",IFERROR(WORKDAY(MAX(N(F31),IF(E31="",ProjStart,WORKDAY(INDEX($H$8:H30,MATCH(E31,$A$8:A30,0)),1)))-1,1),"Check ID"))</f>
        <v/>
      </c>
      <c r="H31" s="26">
        <f>IF(OR(C31="",NOT(ISNUMBER(G31))),"",IF(N(D31)=0,G31,WORKDAY(G31,D31-1)))</f>
        <v/>
      </c>
      <c r="I31" s="27" t="n"/>
      <c r="J31" s="28">
        <f>IF(OR(C31="",NOT(ISNUMBER(H31))),"",IF(N(I31)&gt;=1,"Complete",IF(H31&lt;StatusDate,"Late",IF(G31&gt;StatusDate,"Not started",IF(N(I31)+0.1&lt;IFERROR(NETWORKDAYS(G31,StatusDate)/NETWORKDAYS(G31,H31),0),"Behind","In progress")))))</f>
        <v/>
      </c>
      <c r="K31" s="29" t="n"/>
      <c r="L31" s="30">
        <f>IF(AND(N($D31)=0,ISNUMBER($G31)),IF(AND($G31&gt;=L$8,$G31&lt;L$8+7),"◆",""),"")</f>
        <v/>
      </c>
      <c r="M31" s="30">
        <f>IF(AND(N($D31)=0,ISNUMBER($G31)),IF(AND($G31&gt;=M$8,$G31&lt;M$8+7),"◆",""),"")</f>
        <v/>
      </c>
      <c r="N31" s="30">
        <f>IF(AND(N($D31)=0,ISNUMBER($G31)),IF(AND($G31&gt;=N$8,$G31&lt;N$8+7),"◆",""),"")</f>
        <v/>
      </c>
      <c r="O31" s="30">
        <f>IF(AND(N($D31)=0,ISNUMBER($G31)),IF(AND($G31&gt;=O$8,$G31&lt;O$8+7),"◆",""),"")</f>
        <v/>
      </c>
      <c r="P31" s="30">
        <f>IF(AND(N($D31)=0,ISNUMBER($G31)),IF(AND($G31&gt;=P$8,$G31&lt;P$8+7),"◆",""),"")</f>
        <v/>
      </c>
      <c r="Q31" s="30">
        <f>IF(AND(N($D31)=0,ISNUMBER($G31)),IF(AND($G31&gt;=Q$8,$G31&lt;Q$8+7),"◆",""),"")</f>
        <v/>
      </c>
      <c r="R31" s="30">
        <f>IF(AND(N($D31)=0,ISNUMBER($G31)),IF(AND($G31&gt;=R$8,$G31&lt;R$8+7),"◆",""),"")</f>
        <v/>
      </c>
      <c r="S31" s="30">
        <f>IF(AND(N($D31)=0,ISNUMBER($G31)),IF(AND($G31&gt;=S$8,$G31&lt;S$8+7),"◆",""),"")</f>
        <v/>
      </c>
      <c r="T31" s="30">
        <f>IF(AND(N($D31)=0,ISNUMBER($G31)),IF(AND($G31&gt;=T$8,$G31&lt;T$8+7),"◆",""),"")</f>
        <v/>
      </c>
      <c r="U31" s="30">
        <f>IF(AND(N($D31)=0,ISNUMBER($G31)),IF(AND($G31&gt;=U$8,$G31&lt;U$8+7),"◆",""),"")</f>
        <v/>
      </c>
      <c r="V31" s="30">
        <f>IF(AND(N($D31)=0,ISNUMBER($G31)),IF(AND($G31&gt;=V$8,$G31&lt;V$8+7),"◆",""),"")</f>
        <v/>
      </c>
      <c r="W31" s="30">
        <f>IF(AND(N($D31)=0,ISNUMBER($G31)),IF(AND($G31&gt;=W$8,$G31&lt;W$8+7),"◆",""),"")</f>
        <v/>
      </c>
      <c r="X31" s="30">
        <f>IF(AND(N($D31)=0,ISNUMBER($G31)),IF(AND($G31&gt;=X$8,$G31&lt;X$8+7),"◆",""),"")</f>
        <v/>
      </c>
      <c r="Y31" s="30">
        <f>IF(AND(N($D31)=0,ISNUMBER($G31)),IF(AND($G31&gt;=Y$8,$G31&lt;Y$8+7),"◆",""),"")</f>
        <v/>
      </c>
      <c r="Z31" s="30">
        <f>IF(AND(N($D31)=0,ISNUMBER($G31)),IF(AND($G31&gt;=Z$8,$G31&lt;Z$8+7),"◆",""),"")</f>
        <v/>
      </c>
      <c r="AA31" s="30">
        <f>IF(AND(N($D31)=0,ISNUMBER($G31)),IF(AND($G31&gt;=AA$8,$G31&lt;AA$8+7),"◆",""),"")</f>
        <v/>
      </c>
      <c r="AB31" s="30">
        <f>IF(AND(N($D31)=0,ISNUMBER($G31)),IF(AND($G31&gt;=AB$8,$G31&lt;AB$8+7),"◆",""),"")</f>
        <v/>
      </c>
      <c r="AC31" s="30">
        <f>IF(AND(N($D31)=0,ISNUMBER($G31)),IF(AND($G31&gt;=AC$8,$G31&lt;AC$8+7),"◆",""),"")</f>
        <v/>
      </c>
      <c r="AD31" s="30">
        <f>IF(AND(N($D31)=0,ISNUMBER($G31)),IF(AND($G31&gt;=AD$8,$G31&lt;AD$8+7),"◆",""),"")</f>
        <v/>
      </c>
      <c r="AE31" s="30">
        <f>IF(AND(N($D31)=0,ISNUMBER($G31)),IF(AND($G31&gt;=AE$8,$G31&lt;AE$8+7),"◆",""),"")</f>
        <v/>
      </c>
      <c r="AF31" s="30">
        <f>IF(AND(N($D31)=0,ISNUMBER($G31)),IF(AND($G31&gt;=AF$8,$G31&lt;AF$8+7),"◆",""),"")</f>
        <v/>
      </c>
      <c r="AG31" s="30">
        <f>IF(AND(N($D31)=0,ISNUMBER($G31)),IF(AND($G31&gt;=AG$8,$G31&lt;AG$8+7),"◆",""),"")</f>
        <v/>
      </c>
      <c r="AH31" s="30">
        <f>IF(AND(N($D31)=0,ISNUMBER($G31)),IF(AND($G31&gt;=AH$8,$G31&lt;AH$8+7),"◆",""),"")</f>
        <v/>
      </c>
      <c r="AI31" s="30">
        <f>IF(AND(N($D31)=0,ISNUMBER($G31)),IF(AND($G31&gt;=AI$8,$G31&lt;AI$8+7),"◆",""),"")</f>
        <v/>
      </c>
      <c r="AJ31" s="30">
        <f>IF(AND(N($D31)=0,ISNUMBER($G31)),IF(AND($G31&gt;=AJ$8,$G31&lt;AJ$8+7),"◆",""),"")</f>
        <v/>
      </c>
      <c r="AK31" s="30">
        <f>IF(AND(N($D31)=0,ISNUMBER($G31)),IF(AND($G31&gt;=AK$8,$G31&lt;AK$8+7),"◆",""),"")</f>
        <v/>
      </c>
      <c r="AL31" s="30">
        <f>IF(AND(N($D31)=0,ISNUMBER($G31)),IF(AND($G31&gt;=AL$8,$G31&lt;AL$8+7),"◆",""),"")</f>
        <v/>
      </c>
      <c r="AM31" s="30">
        <f>IF(AND(N($D31)=0,ISNUMBER($G31)),IF(AND($G31&gt;=AM$8,$G31&lt;AM$8+7),"◆",""),"")</f>
        <v/>
      </c>
      <c r="AN31" s="30">
        <f>IF(AND(N($D31)=0,ISNUMBER($G31)),IF(AND($G31&gt;=AN$8,$G31&lt;AN$8+7),"◆",""),"")</f>
        <v/>
      </c>
      <c r="AO31" s="30">
        <f>IF(AND(N($D31)=0,ISNUMBER($G31)),IF(AND($G31&gt;=AO$8,$G31&lt;AO$8+7),"◆",""),"")</f>
        <v/>
      </c>
      <c r="AP31" s="30">
        <f>IF(AND(N($D31)=0,ISNUMBER($G31)),IF(AND($G31&gt;=AP$8,$G31&lt;AP$8+7),"◆",""),"")</f>
        <v/>
      </c>
      <c r="AQ31" s="30">
        <f>IF(AND(N($D31)=0,ISNUMBER($G31)),IF(AND($G31&gt;=AQ$8,$G31&lt;AQ$8+7),"◆",""),"")</f>
        <v/>
      </c>
      <c r="AR31" s="30">
        <f>IF(AND(N($D31)=0,ISNUMBER($G31)),IF(AND($G31&gt;=AR$8,$G31&lt;AR$8+7),"◆",""),"")</f>
        <v/>
      </c>
      <c r="AS31" s="30">
        <f>IF(AND(N($D31)=0,ISNUMBER($G31)),IF(AND($G31&gt;=AS$8,$G31&lt;AS$8+7),"◆",""),"")</f>
        <v/>
      </c>
      <c r="AT31" s="30">
        <f>IF(AND(N($D31)=0,ISNUMBER($G31)),IF(AND($G31&gt;=AT$8,$G31&lt;AT$8+7),"◆",""),"")</f>
        <v/>
      </c>
      <c r="AU31" s="30">
        <f>IF(AND(N($D31)=0,ISNUMBER($G31)),IF(AND($G31&gt;=AU$8,$G31&lt;AU$8+7),"◆",""),"")</f>
        <v/>
      </c>
      <c r="AV31" s="30">
        <f>IF(AND(N($D31)=0,ISNUMBER($G31)),IF(AND($G31&gt;=AV$8,$G31&lt;AV$8+7),"◆",""),"")</f>
        <v/>
      </c>
      <c r="AW31" s="30">
        <f>IF(AND(N($D31)=0,ISNUMBER($G31)),IF(AND($G31&gt;=AW$8,$G31&lt;AW$8+7),"◆",""),"")</f>
        <v/>
      </c>
    </row>
    <row r="32" ht="15" customHeight="1">
      <c r="A32" s="22" t="n"/>
      <c r="B32" s="22" t="n"/>
      <c r="C32" s="29" t="n"/>
      <c r="D32" s="24" t="n"/>
      <c r="E32" s="22" t="n"/>
      <c r="F32" s="25" t="n"/>
      <c r="G32" s="26">
        <f>IF(C32="","",IFERROR(WORKDAY(MAX(N(F32),IF(E32="",ProjStart,WORKDAY(INDEX($H$8:H31,MATCH(E32,$A$8:A31,0)),1)))-1,1),"Check ID"))</f>
        <v/>
      </c>
      <c r="H32" s="26">
        <f>IF(OR(C32="",NOT(ISNUMBER(G32))),"",IF(N(D32)=0,G32,WORKDAY(G32,D32-1)))</f>
        <v/>
      </c>
      <c r="I32" s="27" t="n"/>
      <c r="J32" s="28">
        <f>IF(OR(C32="",NOT(ISNUMBER(H32))),"",IF(N(I32)&gt;=1,"Complete",IF(H32&lt;StatusDate,"Late",IF(G32&gt;StatusDate,"Not started",IF(N(I32)+0.1&lt;IFERROR(NETWORKDAYS(G32,StatusDate)/NETWORKDAYS(G32,H32),0),"Behind","In progress")))))</f>
        <v/>
      </c>
      <c r="K32" s="29" t="n"/>
      <c r="L32" s="30">
        <f>IF(AND(N($D32)=0,ISNUMBER($G32)),IF(AND($G32&gt;=L$8,$G32&lt;L$8+7),"◆",""),"")</f>
        <v/>
      </c>
      <c r="M32" s="30">
        <f>IF(AND(N($D32)=0,ISNUMBER($G32)),IF(AND($G32&gt;=M$8,$G32&lt;M$8+7),"◆",""),"")</f>
        <v/>
      </c>
      <c r="N32" s="30">
        <f>IF(AND(N($D32)=0,ISNUMBER($G32)),IF(AND($G32&gt;=N$8,$G32&lt;N$8+7),"◆",""),"")</f>
        <v/>
      </c>
      <c r="O32" s="30">
        <f>IF(AND(N($D32)=0,ISNUMBER($G32)),IF(AND($G32&gt;=O$8,$G32&lt;O$8+7),"◆",""),"")</f>
        <v/>
      </c>
      <c r="P32" s="30">
        <f>IF(AND(N($D32)=0,ISNUMBER($G32)),IF(AND($G32&gt;=P$8,$G32&lt;P$8+7),"◆",""),"")</f>
        <v/>
      </c>
      <c r="Q32" s="30">
        <f>IF(AND(N($D32)=0,ISNUMBER($G32)),IF(AND($G32&gt;=Q$8,$G32&lt;Q$8+7),"◆",""),"")</f>
        <v/>
      </c>
      <c r="R32" s="30">
        <f>IF(AND(N($D32)=0,ISNUMBER($G32)),IF(AND($G32&gt;=R$8,$G32&lt;R$8+7),"◆",""),"")</f>
        <v/>
      </c>
      <c r="S32" s="30">
        <f>IF(AND(N($D32)=0,ISNUMBER($G32)),IF(AND($G32&gt;=S$8,$G32&lt;S$8+7),"◆",""),"")</f>
        <v/>
      </c>
      <c r="T32" s="30">
        <f>IF(AND(N($D32)=0,ISNUMBER($G32)),IF(AND($G32&gt;=T$8,$G32&lt;T$8+7),"◆",""),"")</f>
        <v/>
      </c>
      <c r="U32" s="30">
        <f>IF(AND(N($D32)=0,ISNUMBER($G32)),IF(AND($G32&gt;=U$8,$G32&lt;U$8+7),"◆",""),"")</f>
        <v/>
      </c>
      <c r="V32" s="30">
        <f>IF(AND(N($D32)=0,ISNUMBER($G32)),IF(AND($G32&gt;=V$8,$G32&lt;V$8+7),"◆",""),"")</f>
        <v/>
      </c>
      <c r="W32" s="30">
        <f>IF(AND(N($D32)=0,ISNUMBER($G32)),IF(AND($G32&gt;=W$8,$G32&lt;W$8+7),"◆",""),"")</f>
        <v/>
      </c>
      <c r="X32" s="30">
        <f>IF(AND(N($D32)=0,ISNUMBER($G32)),IF(AND($G32&gt;=X$8,$G32&lt;X$8+7),"◆",""),"")</f>
        <v/>
      </c>
      <c r="Y32" s="30">
        <f>IF(AND(N($D32)=0,ISNUMBER($G32)),IF(AND($G32&gt;=Y$8,$G32&lt;Y$8+7),"◆",""),"")</f>
        <v/>
      </c>
      <c r="Z32" s="30">
        <f>IF(AND(N($D32)=0,ISNUMBER($G32)),IF(AND($G32&gt;=Z$8,$G32&lt;Z$8+7),"◆",""),"")</f>
        <v/>
      </c>
      <c r="AA32" s="30">
        <f>IF(AND(N($D32)=0,ISNUMBER($G32)),IF(AND($G32&gt;=AA$8,$G32&lt;AA$8+7),"◆",""),"")</f>
        <v/>
      </c>
      <c r="AB32" s="30">
        <f>IF(AND(N($D32)=0,ISNUMBER($G32)),IF(AND($G32&gt;=AB$8,$G32&lt;AB$8+7),"◆",""),"")</f>
        <v/>
      </c>
      <c r="AC32" s="30">
        <f>IF(AND(N($D32)=0,ISNUMBER($G32)),IF(AND($G32&gt;=AC$8,$G32&lt;AC$8+7),"◆",""),"")</f>
        <v/>
      </c>
      <c r="AD32" s="30">
        <f>IF(AND(N($D32)=0,ISNUMBER($G32)),IF(AND($G32&gt;=AD$8,$G32&lt;AD$8+7),"◆",""),"")</f>
        <v/>
      </c>
      <c r="AE32" s="30">
        <f>IF(AND(N($D32)=0,ISNUMBER($G32)),IF(AND($G32&gt;=AE$8,$G32&lt;AE$8+7),"◆",""),"")</f>
        <v/>
      </c>
      <c r="AF32" s="30">
        <f>IF(AND(N($D32)=0,ISNUMBER($G32)),IF(AND($G32&gt;=AF$8,$G32&lt;AF$8+7),"◆",""),"")</f>
        <v/>
      </c>
      <c r="AG32" s="30">
        <f>IF(AND(N($D32)=0,ISNUMBER($G32)),IF(AND($G32&gt;=AG$8,$G32&lt;AG$8+7),"◆",""),"")</f>
        <v/>
      </c>
      <c r="AH32" s="30">
        <f>IF(AND(N($D32)=0,ISNUMBER($G32)),IF(AND($G32&gt;=AH$8,$G32&lt;AH$8+7),"◆",""),"")</f>
        <v/>
      </c>
      <c r="AI32" s="30">
        <f>IF(AND(N($D32)=0,ISNUMBER($G32)),IF(AND($G32&gt;=AI$8,$G32&lt;AI$8+7),"◆",""),"")</f>
        <v/>
      </c>
      <c r="AJ32" s="30">
        <f>IF(AND(N($D32)=0,ISNUMBER($G32)),IF(AND($G32&gt;=AJ$8,$G32&lt;AJ$8+7),"◆",""),"")</f>
        <v/>
      </c>
      <c r="AK32" s="30">
        <f>IF(AND(N($D32)=0,ISNUMBER($G32)),IF(AND($G32&gt;=AK$8,$G32&lt;AK$8+7),"◆",""),"")</f>
        <v/>
      </c>
      <c r="AL32" s="30">
        <f>IF(AND(N($D32)=0,ISNUMBER($G32)),IF(AND($G32&gt;=AL$8,$G32&lt;AL$8+7),"◆",""),"")</f>
        <v/>
      </c>
      <c r="AM32" s="30">
        <f>IF(AND(N($D32)=0,ISNUMBER($G32)),IF(AND($G32&gt;=AM$8,$G32&lt;AM$8+7),"◆",""),"")</f>
        <v/>
      </c>
      <c r="AN32" s="30">
        <f>IF(AND(N($D32)=0,ISNUMBER($G32)),IF(AND($G32&gt;=AN$8,$G32&lt;AN$8+7),"◆",""),"")</f>
        <v/>
      </c>
      <c r="AO32" s="30">
        <f>IF(AND(N($D32)=0,ISNUMBER($G32)),IF(AND($G32&gt;=AO$8,$G32&lt;AO$8+7),"◆",""),"")</f>
        <v/>
      </c>
      <c r="AP32" s="30">
        <f>IF(AND(N($D32)=0,ISNUMBER($G32)),IF(AND($G32&gt;=AP$8,$G32&lt;AP$8+7),"◆",""),"")</f>
        <v/>
      </c>
      <c r="AQ32" s="30">
        <f>IF(AND(N($D32)=0,ISNUMBER($G32)),IF(AND($G32&gt;=AQ$8,$G32&lt;AQ$8+7),"◆",""),"")</f>
        <v/>
      </c>
      <c r="AR32" s="30">
        <f>IF(AND(N($D32)=0,ISNUMBER($G32)),IF(AND($G32&gt;=AR$8,$G32&lt;AR$8+7),"◆",""),"")</f>
        <v/>
      </c>
      <c r="AS32" s="30">
        <f>IF(AND(N($D32)=0,ISNUMBER($G32)),IF(AND($G32&gt;=AS$8,$G32&lt;AS$8+7),"◆",""),"")</f>
        <v/>
      </c>
      <c r="AT32" s="30">
        <f>IF(AND(N($D32)=0,ISNUMBER($G32)),IF(AND($G32&gt;=AT$8,$G32&lt;AT$8+7),"◆",""),"")</f>
        <v/>
      </c>
      <c r="AU32" s="30">
        <f>IF(AND(N($D32)=0,ISNUMBER($G32)),IF(AND($G32&gt;=AU$8,$G32&lt;AU$8+7),"◆",""),"")</f>
        <v/>
      </c>
      <c r="AV32" s="30">
        <f>IF(AND(N($D32)=0,ISNUMBER($G32)),IF(AND($G32&gt;=AV$8,$G32&lt;AV$8+7),"◆",""),"")</f>
        <v/>
      </c>
      <c r="AW32" s="30">
        <f>IF(AND(N($D32)=0,ISNUMBER($G32)),IF(AND($G32&gt;=AW$8,$G32&lt;AW$8+7),"◆",""),"")</f>
        <v/>
      </c>
    </row>
    <row r="33" ht="15" customHeight="1">
      <c r="A33" s="22" t="n"/>
      <c r="B33" s="22" t="n"/>
      <c r="C33" s="29" t="n"/>
      <c r="D33" s="24" t="n"/>
      <c r="E33" s="22" t="n"/>
      <c r="F33" s="25" t="n"/>
      <c r="G33" s="26">
        <f>IF(C33="","",IFERROR(WORKDAY(MAX(N(F33),IF(E33="",ProjStart,WORKDAY(INDEX($H$8:H32,MATCH(E33,$A$8:A32,0)),1)))-1,1),"Check ID"))</f>
        <v/>
      </c>
      <c r="H33" s="26">
        <f>IF(OR(C33="",NOT(ISNUMBER(G33))),"",IF(N(D33)=0,G33,WORKDAY(G33,D33-1)))</f>
        <v/>
      </c>
      <c r="I33" s="27" t="n"/>
      <c r="J33" s="28">
        <f>IF(OR(C33="",NOT(ISNUMBER(H33))),"",IF(N(I33)&gt;=1,"Complete",IF(H33&lt;StatusDate,"Late",IF(G33&gt;StatusDate,"Not started",IF(N(I33)+0.1&lt;IFERROR(NETWORKDAYS(G33,StatusDate)/NETWORKDAYS(G33,H33),0),"Behind","In progress")))))</f>
        <v/>
      </c>
      <c r="K33" s="29" t="n"/>
      <c r="L33" s="30">
        <f>IF(AND(N($D33)=0,ISNUMBER($G33)),IF(AND($G33&gt;=L$8,$G33&lt;L$8+7),"◆",""),"")</f>
        <v/>
      </c>
      <c r="M33" s="30">
        <f>IF(AND(N($D33)=0,ISNUMBER($G33)),IF(AND($G33&gt;=M$8,$G33&lt;M$8+7),"◆",""),"")</f>
        <v/>
      </c>
      <c r="N33" s="30">
        <f>IF(AND(N($D33)=0,ISNUMBER($G33)),IF(AND($G33&gt;=N$8,$G33&lt;N$8+7),"◆",""),"")</f>
        <v/>
      </c>
      <c r="O33" s="30">
        <f>IF(AND(N($D33)=0,ISNUMBER($G33)),IF(AND($G33&gt;=O$8,$G33&lt;O$8+7),"◆",""),"")</f>
        <v/>
      </c>
      <c r="P33" s="30">
        <f>IF(AND(N($D33)=0,ISNUMBER($G33)),IF(AND($G33&gt;=P$8,$G33&lt;P$8+7),"◆",""),"")</f>
        <v/>
      </c>
      <c r="Q33" s="30">
        <f>IF(AND(N($D33)=0,ISNUMBER($G33)),IF(AND($G33&gt;=Q$8,$G33&lt;Q$8+7),"◆",""),"")</f>
        <v/>
      </c>
      <c r="R33" s="30">
        <f>IF(AND(N($D33)=0,ISNUMBER($G33)),IF(AND($G33&gt;=R$8,$G33&lt;R$8+7),"◆",""),"")</f>
        <v/>
      </c>
      <c r="S33" s="30">
        <f>IF(AND(N($D33)=0,ISNUMBER($G33)),IF(AND($G33&gt;=S$8,$G33&lt;S$8+7),"◆",""),"")</f>
        <v/>
      </c>
      <c r="T33" s="30">
        <f>IF(AND(N($D33)=0,ISNUMBER($G33)),IF(AND($G33&gt;=T$8,$G33&lt;T$8+7),"◆",""),"")</f>
        <v/>
      </c>
      <c r="U33" s="30">
        <f>IF(AND(N($D33)=0,ISNUMBER($G33)),IF(AND($G33&gt;=U$8,$G33&lt;U$8+7),"◆",""),"")</f>
        <v/>
      </c>
      <c r="V33" s="30">
        <f>IF(AND(N($D33)=0,ISNUMBER($G33)),IF(AND($G33&gt;=V$8,$G33&lt;V$8+7),"◆",""),"")</f>
        <v/>
      </c>
      <c r="W33" s="30">
        <f>IF(AND(N($D33)=0,ISNUMBER($G33)),IF(AND($G33&gt;=W$8,$G33&lt;W$8+7),"◆",""),"")</f>
        <v/>
      </c>
      <c r="X33" s="30">
        <f>IF(AND(N($D33)=0,ISNUMBER($G33)),IF(AND($G33&gt;=X$8,$G33&lt;X$8+7),"◆",""),"")</f>
        <v/>
      </c>
      <c r="Y33" s="30">
        <f>IF(AND(N($D33)=0,ISNUMBER($G33)),IF(AND($G33&gt;=Y$8,$G33&lt;Y$8+7),"◆",""),"")</f>
        <v/>
      </c>
      <c r="Z33" s="30">
        <f>IF(AND(N($D33)=0,ISNUMBER($G33)),IF(AND($G33&gt;=Z$8,$G33&lt;Z$8+7),"◆",""),"")</f>
        <v/>
      </c>
      <c r="AA33" s="30">
        <f>IF(AND(N($D33)=0,ISNUMBER($G33)),IF(AND($G33&gt;=AA$8,$G33&lt;AA$8+7),"◆",""),"")</f>
        <v/>
      </c>
      <c r="AB33" s="30">
        <f>IF(AND(N($D33)=0,ISNUMBER($G33)),IF(AND($G33&gt;=AB$8,$G33&lt;AB$8+7),"◆",""),"")</f>
        <v/>
      </c>
      <c r="AC33" s="30">
        <f>IF(AND(N($D33)=0,ISNUMBER($G33)),IF(AND($G33&gt;=AC$8,$G33&lt;AC$8+7),"◆",""),"")</f>
        <v/>
      </c>
      <c r="AD33" s="30">
        <f>IF(AND(N($D33)=0,ISNUMBER($G33)),IF(AND($G33&gt;=AD$8,$G33&lt;AD$8+7),"◆",""),"")</f>
        <v/>
      </c>
      <c r="AE33" s="30">
        <f>IF(AND(N($D33)=0,ISNUMBER($G33)),IF(AND($G33&gt;=AE$8,$G33&lt;AE$8+7),"◆",""),"")</f>
        <v/>
      </c>
      <c r="AF33" s="30">
        <f>IF(AND(N($D33)=0,ISNUMBER($G33)),IF(AND($G33&gt;=AF$8,$G33&lt;AF$8+7),"◆",""),"")</f>
        <v/>
      </c>
      <c r="AG33" s="30">
        <f>IF(AND(N($D33)=0,ISNUMBER($G33)),IF(AND($G33&gt;=AG$8,$G33&lt;AG$8+7),"◆",""),"")</f>
        <v/>
      </c>
      <c r="AH33" s="30">
        <f>IF(AND(N($D33)=0,ISNUMBER($G33)),IF(AND($G33&gt;=AH$8,$G33&lt;AH$8+7),"◆",""),"")</f>
        <v/>
      </c>
      <c r="AI33" s="30">
        <f>IF(AND(N($D33)=0,ISNUMBER($G33)),IF(AND($G33&gt;=AI$8,$G33&lt;AI$8+7),"◆",""),"")</f>
        <v/>
      </c>
      <c r="AJ33" s="30">
        <f>IF(AND(N($D33)=0,ISNUMBER($G33)),IF(AND($G33&gt;=AJ$8,$G33&lt;AJ$8+7),"◆",""),"")</f>
        <v/>
      </c>
      <c r="AK33" s="30">
        <f>IF(AND(N($D33)=0,ISNUMBER($G33)),IF(AND($G33&gt;=AK$8,$G33&lt;AK$8+7),"◆",""),"")</f>
        <v/>
      </c>
      <c r="AL33" s="30">
        <f>IF(AND(N($D33)=0,ISNUMBER($G33)),IF(AND($G33&gt;=AL$8,$G33&lt;AL$8+7),"◆",""),"")</f>
        <v/>
      </c>
      <c r="AM33" s="30">
        <f>IF(AND(N($D33)=0,ISNUMBER($G33)),IF(AND($G33&gt;=AM$8,$G33&lt;AM$8+7),"◆",""),"")</f>
        <v/>
      </c>
      <c r="AN33" s="30">
        <f>IF(AND(N($D33)=0,ISNUMBER($G33)),IF(AND($G33&gt;=AN$8,$G33&lt;AN$8+7),"◆",""),"")</f>
        <v/>
      </c>
      <c r="AO33" s="30">
        <f>IF(AND(N($D33)=0,ISNUMBER($G33)),IF(AND($G33&gt;=AO$8,$G33&lt;AO$8+7),"◆",""),"")</f>
        <v/>
      </c>
      <c r="AP33" s="30">
        <f>IF(AND(N($D33)=0,ISNUMBER($G33)),IF(AND($G33&gt;=AP$8,$G33&lt;AP$8+7),"◆",""),"")</f>
        <v/>
      </c>
      <c r="AQ33" s="30">
        <f>IF(AND(N($D33)=0,ISNUMBER($G33)),IF(AND($G33&gt;=AQ$8,$G33&lt;AQ$8+7),"◆",""),"")</f>
        <v/>
      </c>
      <c r="AR33" s="30">
        <f>IF(AND(N($D33)=0,ISNUMBER($G33)),IF(AND($G33&gt;=AR$8,$G33&lt;AR$8+7),"◆",""),"")</f>
        <v/>
      </c>
      <c r="AS33" s="30">
        <f>IF(AND(N($D33)=0,ISNUMBER($G33)),IF(AND($G33&gt;=AS$8,$G33&lt;AS$8+7),"◆",""),"")</f>
        <v/>
      </c>
      <c r="AT33" s="30">
        <f>IF(AND(N($D33)=0,ISNUMBER($G33)),IF(AND($G33&gt;=AT$8,$G33&lt;AT$8+7),"◆",""),"")</f>
        <v/>
      </c>
      <c r="AU33" s="30">
        <f>IF(AND(N($D33)=0,ISNUMBER($G33)),IF(AND($G33&gt;=AU$8,$G33&lt;AU$8+7),"◆",""),"")</f>
        <v/>
      </c>
      <c r="AV33" s="30">
        <f>IF(AND(N($D33)=0,ISNUMBER($G33)),IF(AND($G33&gt;=AV$8,$G33&lt;AV$8+7),"◆",""),"")</f>
        <v/>
      </c>
      <c r="AW33" s="30">
        <f>IF(AND(N($D33)=0,ISNUMBER($G33)),IF(AND($G33&gt;=AW$8,$G33&lt;AW$8+7),"◆",""),"")</f>
        <v/>
      </c>
    </row>
    <row r="34" ht="15" customHeight="1">
      <c r="A34" s="22" t="n"/>
      <c r="B34" s="22" t="n"/>
      <c r="C34" s="29" t="n"/>
      <c r="D34" s="24" t="n"/>
      <c r="E34" s="22" t="n"/>
      <c r="F34" s="25" t="n"/>
      <c r="G34" s="26">
        <f>IF(C34="","",IFERROR(WORKDAY(MAX(N(F34),IF(E34="",ProjStart,WORKDAY(INDEX($H$8:H33,MATCH(E34,$A$8:A33,0)),1)))-1,1),"Check ID"))</f>
        <v/>
      </c>
      <c r="H34" s="26">
        <f>IF(OR(C34="",NOT(ISNUMBER(G34))),"",IF(N(D34)=0,G34,WORKDAY(G34,D34-1)))</f>
        <v/>
      </c>
      <c r="I34" s="27" t="n"/>
      <c r="J34" s="28">
        <f>IF(OR(C34="",NOT(ISNUMBER(H34))),"",IF(N(I34)&gt;=1,"Complete",IF(H34&lt;StatusDate,"Late",IF(G34&gt;StatusDate,"Not started",IF(N(I34)+0.1&lt;IFERROR(NETWORKDAYS(G34,StatusDate)/NETWORKDAYS(G34,H34),0),"Behind","In progress")))))</f>
        <v/>
      </c>
      <c r="K34" s="29" t="n"/>
      <c r="L34" s="30">
        <f>IF(AND(N($D34)=0,ISNUMBER($G34)),IF(AND($G34&gt;=L$8,$G34&lt;L$8+7),"◆",""),"")</f>
        <v/>
      </c>
      <c r="M34" s="30">
        <f>IF(AND(N($D34)=0,ISNUMBER($G34)),IF(AND($G34&gt;=M$8,$G34&lt;M$8+7),"◆",""),"")</f>
        <v/>
      </c>
      <c r="N34" s="30">
        <f>IF(AND(N($D34)=0,ISNUMBER($G34)),IF(AND($G34&gt;=N$8,$G34&lt;N$8+7),"◆",""),"")</f>
        <v/>
      </c>
      <c r="O34" s="30">
        <f>IF(AND(N($D34)=0,ISNUMBER($G34)),IF(AND($G34&gt;=O$8,$G34&lt;O$8+7),"◆",""),"")</f>
        <v/>
      </c>
      <c r="P34" s="30">
        <f>IF(AND(N($D34)=0,ISNUMBER($G34)),IF(AND($G34&gt;=P$8,$G34&lt;P$8+7),"◆",""),"")</f>
        <v/>
      </c>
      <c r="Q34" s="30">
        <f>IF(AND(N($D34)=0,ISNUMBER($G34)),IF(AND($G34&gt;=Q$8,$G34&lt;Q$8+7),"◆",""),"")</f>
        <v/>
      </c>
      <c r="R34" s="30">
        <f>IF(AND(N($D34)=0,ISNUMBER($G34)),IF(AND($G34&gt;=R$8,$G34&lt;R$8+7),"◆",""),"")</f>
        <v/>
      </c>
      <c r="S34" s="30">
        <f>IF(AND(N($D34)=0,ISNUMBER($G34)),IF(AND($G34&gt;=S$8,$G34&lt;S$8+7),"◆",""),"")</f>
        <v/>
      </c>
      <c r="T34" s="30">
        <f>IF(AND(N($D34)=0,ISNUMBER($G34)),IF(AND($G34&gt;=T$8,$G34&lt;T$8+7),"◆",""),"")</f>
        <v/>
      </c>
      <c r="U34" s="30">
        <f>IF(AND(N($D34)=0,ISNUMBER($G34)),IF(AND($G34&gt;=U$8,$G34&lt;U$8+7),"◆",""),"")</f>
        <v/>
      </c>
      <c r="V34" s="30">
        <f>IF(AND(N($D34)=0,ISNUMBER($G34)),IF(AND($G34&gt;=V$8,$G34&lt;V$8+7),"◆",""),"")</f>
        <v/>
      </c>
      <c r="W34" s="30">
        <f>IF(AND(N($D34)=0,ISNUMBER($G34)),IF(AND($G34&gt;=W$8,$G34&lt;W$8+7),"◆",""),"")</f>
        <v/>
      </c>
      <c r="X34" s="30">
        <f>IF(AND(N($D34)=0,ISNUMBER($G34)),IF(AND($G34&gt;=X$8,$G34&lt;X$8+7),"◆",""),"")</f>
        <v/>
      </c>
      <c r="Y34" s="30">
        <f>IF(AND(N($D34)=0,ISNUMBER($G34)),IF(AND($G34&gt;=Y$8,$G34&lt;Y$8+7),"◆",""),"")</f>
        <v/>
      </c>
      <c r="Z34" s="30">
        <f>IF(AND(N($D34)=0,ISNUMBER($G34)),IF(AND($G34&gt;=Z$8,$G34&lt;Z$8+7),"◆",""),"")</f>
        <v/>
      </c>
      <c r="AA34" s="30">
        <f>IF(AND(N($D34)=0,ISNUMBER($G34)),IF(AND($G34&gt;=AA$8,$G34&lt;AA$8+7),"◆",""),"")</f>
        <v/>
      </c>
      <c r="AB34" s="30">
        <f>IF(AND(N($D34)=0,ISNUMBER($G34)),IF(AND($G34&gt;=AB$8,$G34&lt;AB$8+7),"◆",""),"")</f>
        <v/>
      </c>
      <c r="AC34" s="30">
        <f>IF(AND(N($D34)=0,ISNUMBER($G34)),IF(AND($G34&gt;=AC$8,$G34&lt;AC$8+7),"◆",""),"")</f>
        <v/>
      </c>
      <c r="AD34" s="30">
        <f>IF(AND(N($D34)=0,ISNUMBER($G34)),IF(AND($G34&gt;=AD$8,$G34&lt;AD$8+7),"◆",""),"")</f>
        <v/>
      </c>
      <c r="AE34" s="30">
        <f>IF(AND(N($D34)=0,ISNUMBER($G34)),IF(AND($G34&gt;=AE$8,$G34&lt;AE$8+7),"◆",""),"")</f>
        <v/>
      </c>
      <c r="AF34" s="30">
        <f>IF(AND(N($D34)=0,ISNUMBER($G34)),IF(AND($G34&gt;=AF$8,$G34&lt;AF$8+7),"◆",""),"")</f>
        <v/>
      </c>
      <c r="AG34" s="30">
        <f>IF(AND(N($D34)=0,ISNUMBER($G34)),IF(AND($G34&gt;=AG$8,$G34&lt;AG$8+7),"◆",""),"")</f>
        <v/>
      </c>
      <c r="AH34" s="30">
        <f>IF(AND(N($D34)=0,ISNUMBER($G34)),IF(AND($G34&gt;=AH$8,$G34&lt;AH$8+7),"◆",""),"")</f>
        <v/>
      </c>
      <c r="AI34" s="30">
        <f>IF(AND(N($D34)=0,ISNUMBER($G34)),IF(AND($G34&gt;=AI$8,$G34&lt;AI$8+7),"◆",""),"")</f>
        <v/>
      </c>
      <c r="AJ34" s="30">
        <f>IF(AND(N($D34)=0,ISNUMBER($G34)),IF(AND($G34&gt;=AJ$8,$G34&lt;AJ$8+7),"◆",""),"")</f>
        <v/>
      </c>
      <c r="AK34" s="30">
        <f>IF(AND(N($D34)=0,ISNUMBER($G34)),IF(AND($G34&gt;=AK$8,$G34&lt;AK$8+7),"◆",""),"")</f>
        <v/>
      </c>
      <c r="AL34" s="30">
        <f>IF(AND(N($D34)=0,ISNUMBER($G34)),IF(AND($G34&gt;=AL$8,$G34&lt;AL$8+7),"◆",""),"")</f>
        <v/>
      </c>
      <c r="AM34" s="30">
        <f>IF(AND(N($D34)=0,ISNUMBER($G34)),IF(AND($G34&gt;=AM$8,$G34&lt;AM$8+7),"◆",""),"")</f>
        <v/>
      </c>
      <c r="AN34" s="30">
        <f>IF(AND(N($D34)=0,ISNUMBER($G34)),IF(AND($G34&gt;=AN$8,$G34&lt;AN$8+7),"◆",""),"")</f>
        <v/>
      </c>
      <c r="AO34" s="30">
        <f>IF(AND(N($D34)=0,ISNUMBER($G34)),IF(AND($G34&gt;=AO$8,$G34&lt;AO$8+7),"◆",""),"")</f>
        <v/>
      </c>
      <c r="AP34" s="30">
        <f>IF(AND(N($D34)=0,ISNUMBER($G34)),IF(AND($G34&gt;=AP$8,$G34&lt;AP$8+7),"◆",""),"")</f>
        <v/>
      </c>
      <c r="AQ34" s="30">
        <f>IF(AND(N($D34)=0,ISNUMBER($G34)),IF(AND($G34&gt;=AQ$8,$G34&lt;AQ$8+7),"◆",""),"")</f>
        <v/>
      </c>
      <c r="AR34" s="30">
        <f>IF(AND(N($D34)=0,ISNUMBER($G34)),IF(AND($G34&gt;=AR$8,$G34&lt;AR$8+7),"◆",""),"")</f>
        <v/>
      </c>
      <c r="AS34" s="30">
        <f>IF(AND(N($D34)=0,ISNUMBER($G34)),IF(AND($G34&gt;=AS$8,$G34&lt;AS$8+7),"◆",""),"")</f>
        <v/>
      </c>
      <c r="AT34" s="30">
        <f>IF(AND(N($D34)=0,ISNUMBER($G34)),IF(AND($G34&gt;=AT$8,$G34&lt;AT$8+7),"◆",""),"")</f>
        <v/>
      </c>
      <c r="AU34" s="30">
        <f>IF(AND(N($D34)=0,ISNUMBER($G34)),IF(AND($G34&gt;=AU$8,$G34&lt;AU$8+7),"◆",""),"")</f>
        <v/>
      </c>
      <c r="AV34" s="30">
        <f>IF(AND(N($D34)=0,ISNUMBER($G34)),IF(AND($G34&gt;=AV$8,$G34&lt;AV$8+7),"◆",""),"")</f>
        <v/>
      </c>
      <c r="AW34" s="30">
        <f>IF(AND(N($D34)=0,ISNUMBER($G34)),IF(AND($G34&gt;=AW$8,$G34&lt;AW$8+7),"◆",""),"")</f>
        <v/>
      </c>
    </row>
    <row r="35" ht="15" customHeight="1">
      <c r="A35" s="22" t="n"/>
      <c r="B35" s="22" t="n"/>
      <c r="C35" s="29" t="n"/>
      <c r="D35" s="24" t="n"/>
      <c r="E35" s="22" t="n"/>
      <c r="F35" s="25" t="n"/>
      <c r="G35" s="26">
        <f>IF(C35="","",IFERROR(WORKDAY(MAX(N(F35),IF(E35="",ProjStart,WORKDAY(INDEX($H$8:H34,MATCH(E35,$A$8:A34,0)),1)))-1,1),"Check ID"))</f>
        <v/>
      </c>
      <c r="H35" s="26">
        <f>IF(OR(C35="",NOT(ISNUMBER(G35))),"",IF(N(D35)=0,G35,WORKDAY(G35,D35-1)))</f>
        <v/>
      </c>
      <c r="I35" s="27" t="n"/>
      <c r="J35" s="28">
        <f>IF(OR(C35="",NOT(ISNUMBER(H35))),"",IF(N(I35)&gt;=1,"Complete",IF(H35&lt;StatusDate,"Late",IF(G35&gt;StatusDate,"Not started",IF(N(I35)+0.1&lt;IFERROR(NETWORKDAYS(G35,StatusDate)/NETWORKDAYS(G35,H35),0),"Behind","In progress")))))</f>
        <v/>
      </c>
      <c r="K35" s="29" t="n"/>
      <c r="L35" s="30">
        <f>IF(AND(N($D35)=0,ISNUMBER($G35)),IF(AND($G35&gt;=L$8,$G35&lt;L$8+7),"◆",""),"")</f>
        <v/>
      </c>
      <c r="M35" s="30">
        <f>IF(AND(N($D35)=0,ISNUMBER($G35)),IF(AND($G35&gt;=M$8,$G35&lt;M$8+7),"◆",""),"")</f>
        <v/>
      </c>
      <c r="N35" s="30">
        <f>IF(AND(N($D35)=0,ISNUMBER($G35)),IF(AND($G35&gt;=N$8,$G35&lt;N$8+7),"◆",""),"")</f>
        <v/>
      </c>
      <c r="O35" s="30">
        <f>IF(AND(N($D35)=0,ISNUMBER($G35)),IF(AND($G35&gt;=O$8,$G35&lt;O$8+7),"◆",""),"")</f>
        <v/>
      </c>
      <c r="P35" s="30">
        <f>IF(AND(N($D35)=0,ISNUMBER($G35)),IF(AND($G35&gt;=P$8,$G35&lt;P$8+7),"◆",""),"")</f>
        <v/>
      </c>
      <c r="Q35" s="30">
        <f>IF(AND(N($D35)=0,ISNUMBER($G35)),IF(AND($G35&gt;=Q$8,$G35&lt;Q$8+7),"◆",""),"")</f>
        <v/>
      </c>
      <c r="R35" s="30">
        <f>IF(AND(N($D35)=0,ISNUMBER($G35)),IF(AND($G35&gt;=R$8,$G35&lt;R$8+7),"◆",""),"")</f>
        <v/>
      </c>
      <c r="S35" s="30">
        <f>IF(AND(N($D35)=0,ISNUMBER($G35)),IF(AND($G35&gt;=S$8,$G35&lt;S$8+7),"◆",""),"")</f>
        <v/>
      </c>
      <c r="T35" s="30">
        <f>IF(AND(N($D35)=0,ISNUMBER($G35)),IF(AND($G35&gt;=T$8,$G35&lt;T$8+7),"◆",""),"")</f>
        <v/>
      </c>
      <c r="U35" s="30">
        <f>IF(AND(N($D35)=0,ISNUMBER($G35)),IF(AND($G35&gt;=U$8,$G35&lt;U$8+7),"◆",""),"")</f>
        <v/>
      </c>
      <c r="V35" s="30">
        <f>IF(AND(N($D35)=0,ISNUMBER($G35)),IF(AND($G35&gt;=V$8,$G35&lt;V$8+7),"◆",""),"")</f>
        <v/>
      </c>
      <c r="W35" s="30">
        <f>IF(AND(N($D35)=0,ISNUMBER($G35)),IF(AND($G35&gt;=W$8,$G35&lt;W$8+7),"◆",""),"")</f>
        <v/>
      </c>
      <c r="X35" s="30">
        <f>IF(AND(N($D35)=0,ISNUMBER($G35)),IF(AND($G35&gt;=X$8,$G35&lt;X$8+7),"◆",""),"")</f>
        <v/>
      </c>
      <c r="Y35" s="30">
        <f>IF(AND(N($D35)=0,ISNUMBER($G35)),IF(AND($G35&gt;=Y$8,$G35&lt;Y$8+7),"◆",""),"")</f>
        <v/>
      </c>
      <c r="Z35" s="30">
        <f>IF(AND(N($D35)=0,ISNUMBER($G35)),IF(AND($G35&gt;=Z$8,$G35&lt;Z$8+7),"◆",""),"")</f>
        <v/>
      </c>
      <c r="AA35" s="30">
        <f>IF(AND(N($D35)=0,ISNUMBER($G35)),IF(AND($G35&gt;=AA$8,$G35&lt;AA$8+7),"◆",""),"")</f>
        <v/>
      </c>
      <c r="AB35" s="30">
        <f>IF(AND(N($D35)=0,ISNUMBER($G35)),IF(AND($G35&gt;=AB$8,$G35&lt;AB$8+7),"◆",""),"")</f>
        <v/>
      </c>
      <c r="AC35" s="30">
        <f>IF(AND(N($D35)=0,ISNUMBER($G35)),IF(AND($G35&gt;=AC$8,$G35&lt;AC$8+7),"◆",""),"")</f>
        <v/>
      </c>
      <c r="AD35" s="30">
        <f>IF(AND(N($D35)=0,ISNUMBER($G35)),IF(AND($G35&gt;=AD$8,$G35&lt;AD$8+7),"◆",""),"")</f>
        <v/>
      </c>
      <c r="AE35" s="30">
        <f>IF(AND(N($D35)=0,ISNUMBER($G35)),IF(AND($G35&gt;=AE$8,$G35&lt;AE$8+7),"◆",""),"")</f>
        <v/>
      </c>
      <c r="AF35" s="30">
        <f>IF(AND(N($D35)=0,ISNUMBER($G35)),IF(AND($G35&gt;=AF$8,$G35&lt;AF$8+7),"◆",""),"")</f>
        <v/>
      </c>
      <c r="AG35" s="30">
        <f>IF(AND(N($D35)=0,ISNUMBER($G35)),IF(AND($G35&gt;=AG$8,$G35&lt;AG$8+7),"◆",""),"")</f>
        <v/>
      </c>
      <c r="AH35" s="30">
        <f>IF(AND(N($D35)=0,ISNUMBER($G35)),IF(AND($G35&gt;=AH$8,$G35&lt;AH$8+7),"◆",""),"")</f>
        <v/>
      </c>
      <c r="AI35" s="30">
        <f>IF(AND(N($D35)=0,ISNUMBER($G35)),IF(AND($G35&gt;=AI$8,$G35&lt;AI$8+7),"◆",""),"")</f>
        <v/>
      </c>
      <c r="AJ35" s="30">
        <f>IF(AND(N($D35)=0,ISNUMBER($G35)),IF(AND($G35&gt;=AJ$8,$G35&lt;AJ$8+7),"◆",""),"")</f>
        <v/>
      </c>
      <c r="AK35" s="30">
        <f>IF(AND(N($D35)=0,ISNUMBER($G35)),IF(AND($G35&gt;=AK$8,$G35&lt;AK$8+7),"◆",""),"")</f>
        <v/>
      </c>
      <c r="AL35" s="30">
        <f>IF(AND(N($D35)=0,ISNUMBER($G35)),IF(AND($G35&gt;=AL$8,$G35&lt;AL$8+7),"◆",""),"")</f>
        <v/>
      </c>
      <c r="AM35" s="30">
        <f>IF(AND(N($D35)=0,ISNUMBER($G35)),IF(AND($G35&gt;=AM$8,$G35&lt;AM$8+7),"◆",""),"")</f>
        <v/>
      </c>
      <c r="AN35" s="30">
        <f>IF(AND(N($D35)=0,ISNUMBER($G35)),IF(AND($G35&gt;=AN$8,$G35&lt;AN$8+7),"◆",""),"")</f>
        <v/>
      </c>
      <c r="AO35" s="30">
        <f>IF(AND(N($D35)=0,ISNUMBER($G35)),IF(AND($G35&gt;=AO$8,$G35&lt;AO$8+7),"◆",""),"")</f>
        <v/>
      </c>
      <c r="AP35" s="30">
        <f>IF(AND(N($D35)=0,ISNUMBER($G35)),IF(AND($G35&gt;=AP$8,$G35&lt;AP$8+7),"◆",""),"")</f>
        <v/>
      </c>
      <c r="AQ35" s="30">
        <f>IF(AND(N($D35)=0,ISNUMBER($G35)),IF(AND($G35&gt;=AQ$8,$G35&lt;AQ$8+7),"◆",""),"")</f>
        <v/>
      </c>
      <c r="AR35" s="30">
        <f>IF(AND(N($D35)=0,ISNUMBER($G35)),IF(AND($G35&gt;=AR$8,$G35&lt;AR$8+7),"◆",""),"")</f>
        <v/>
      </c>
      <c r="AS35" s="30">
        <f>IF(AND(N($D35)=0,ISNUMBER($G35)),IF(AND($G35&gt;=AS$8,$G35&lt;AS$8+7),"◆",""),"")</f>
        <v/>
      </c>
      <c r="AT35" s="30">
        <f>IF(AND(N($D35)=0,ISNUMBER($G35)),IF(AND($G35&gt;=AT$8,$G35&lt;AT$8+7),"◆",""),"")</f>
        <v/>
      </c>
      <c r="AU35" s="30">
        <f>IF(AND(N($D35)=0,ISNUMBER($G35)),IF(AND($G35&gt;=AU$8,$G35&lt;AU$8+7),"◆",""),"")</f>
        <v/>
      </c>
      <c r="AV35" s="30">
        <f>IF(AND(N($D35)=0,ISNUMBER($G35)),IF(AND($G35&gt;=AV$8,$G35&lt;AV$8+7),"◆",""),"")</f>
        <v/>
      </c>
      <c r="AW35" s="30">
        <f>IF(AND(N($D35)=0,ISNUMBER($G35)),IF(AND($G35&gt;=AW$8,$G35&lt;AW$8+7),"◆",""),"")</f>
        <v/>
      </c>
    </row>
    <row r="36" ht="15" customHeight="1">
      <c r="A36" s="22" t="n"/>
      <c r="B36" s="22" t="n"/>
      <c r="C36" s="29" t="n"/>
      <c r="D36" s="24" t="n"/>
      <c r="E36" s="22" t="n"/>
      <c r="F36" s="25" t="n"/>
      <c r="G36" s="26">
        <f>IF(C36="","",IFERROR(WORKDAY(MAX(N(F36),IF(E36="",ProjStart,WORKDAY(INDEX($H$8:H35,MATCH(E36,$A$8:A35,0)),1)))-1,1),"Check ID"))</f>
        <v/>
      </c>
      <c r="H36" s="26">
        <f>IF(OR(C36="",NOT(ISNUMBER(G36))),"",IF(N(D36)=0,G36,WORKDAY(G36,D36-1)))</f>
        <v/>
      </c>
      <c r="I36" s="27" t="n"/>
      <c r="J36" s="28">
        <f>IF(OR(C36="",NOT(ISNUMBER(H36))),"",IF(N(I36)&gt;=1,"Complete",IF(H36&lt;StatusDate,"Late",IF(G36&gt;StatusDate,"Not started",IF(N(I36)+0.1&lt;IFERROR(NETWORKDAYS(G36,StatusDate)/NETWORKDAYS(G36,H36),0),"Behind","In progress")))))</f>
        <v/>
      </c>
      <c r="K36" s="29" t="n"/>
      <c r="L36" s="30">
        <f>IF(AND(N($D36)=0,ISNUMBER($G36)),IF(AND($G36&gt;=L$8,$G36&lt;L$8+7),"◆",""),"")</f>
        <v/>
      </c>
      <c r="M36" s="30">
        <f>IF(AND(N($D36)=0,ISNUMBER($G36)),IF(AND($G36&gt;=M$8,$G36&lt;M$8+7),"◆",""),"")</f>
        <v/>
      </c>
      <c r="N36" s="30">
        <f>IF(AND(N($D36)=0,ISNUMBER($G36)),IF(AND($G36&gt;=N$8,$G36&lt;N$8+7),"◆",""),"")</f>
        <v/>
      </c>
      <c r="O36" s="30">
        <f>IF(AND(N($D36)=0,ISNUMBER($G36)),IF(AND($G36&gt;=O$8,$G36&lt;O$8+7),"◆",""),"")</f>
        <v/>
      </c>
      <c r="P36" s="30">
        <f>IF(AND(N($D36)=0,ISNUMBER($G36)),IF(AND($G36&gt;=P$8,$G36&lt;P$8+7),"◆",""),"")</f>
        <v/>
      </c>
      <c r="Q36" s="30">
        <f>IF(AND(N($D36)=0,ISNUMBER($G36)),IF(AND($G36&gt;=Q$8,$G36&lt;Q$8+7),"◆",""),"")</f>
        <v/>
      </c>
      <c r="R36" s="30">
        <f>IF(AND(N($D36)=0,ISNUMBER($G36)),IF(AND($G36&gt;=R$8,$G36&lt;R$8+7),"◆",""),"")</f>
        <v/>
      </c>
      <c r="S36" s="30">
        <f>IF(AND(N($D36)=0,ISNUMBER($G36)),IF(AND($G36&gt;=S$8,$G36&lt;S$8+7),"◆",""),"")</f>
        <v/>
      </c>
      <c r="T36" s="30">
        <f>IF(AND(N($D36)=0,ISNUMBER($G36)),IF(AND($G36&gt;=T$8,$G36&lt;T$8+7),"◆",""),"")</f>
        <v/>
      </c>
      <c r="U36" s="30">
        <f>IF(AND(N($D36)=0,ISNUMBER($G36)),IF(AND($G36&gt;=U$8,$G36&lt;U$8+7),"◆",""),"")</f>
        <v/>
      </c>
      <c r="V36" s="30">
        <f>IF(AND(N($D36)=0,ISNUMBER($G36)),IF(AND($G36&gt;=V$8,$G36&lt;V$8+7),"◆",""),"")</f>
        <v/>
      </c>
      <c r="W36" s="30">
        <f>IF(AND(N($D36)=0,ISNUMBER($G36)),IF(AND($G36&gt;=W$8,$G36&lt;W$8+7),"◆",""),"")</f>
        <v/>
      </c>
      <c r="X36" s="30">
        <f>IF(AND(N($D36)=0,ISNUMBER($G36)),IF(AND($G36&gt;=X$8,$G36&lt;X$8+7),"◆",""),"")</f>
        <v/>
      </c>
      <c r="Y36" s="30">
        <f>IF(AND(N($D36)=0,ISNUMBER($G36)),IF(AND($G36&gt;=Y$8,$G36&lt;Y$8+7),"◆",""),"")</f>
        <v/>
      </c>
      <c r="Z36" s="30">
        <f>IF(AND(N($D36)=0,ISNUMBER($G36)),IF(AND($G36&gt;=Z$8,$G36&lt;Z$8+7),"◆",""),"")</f>
        <v/>
      </c>
      <c r="AA36" s="30">
        <f>IF(AND(N($D36)=0,ISNUMBER($G36)),IF(AND($G36&gt;=AA$8,$G36&lt;AA$8+7),"◆",""),"")</f>
        <v/>
      </c>
      <c r="AB36" s="30">
        <f>IF(AND(N($D36)=0,ISNUMBER($G36)),IF(AND($G36&gt;=AB$8,$G36&lt;AB$8+7),"◆",""),"")</f>
        <v/>
      </c>
      <c r="AC36" s="30">
        <f>IF(AND(N($D36)=0,ISNUMBER($G36)),IF(AND($G36&gt;=AC$8,$G36&lt;AC$8+7),"◆",""),"")</f>
        <v/>
      </c>
      <c r="AD36" s="30">
        <f>IF(AND(N($D36)=0,ISNUMBER($G36)),IF(AND($G36&gt;=AD$8,$G36&lt;AD$8+7),"◆",""),"")</f>
        <v/>
      </c>
      <c r="AE36" s="30">
        <f>IF(AND(N($D36)=0,ISNUMBER($G36)),IF(AND($G36&gt;=AE$8,$G36&lt;AE$8+7),"◆",""),"")</f>
        <v/>
      </c>
      <c r="AF36" s="30">
        <f>IF(AND(N($D36)=0,ISNUMBER($G36)),IF(AND($G36&gt;=AF$8,$G36&lt;AF$8+7),"◆",""),"")</f>
        <v/>
      </c>
      <c r="AG36" s="30">
        <f>IF(AND(N($D36)=0,ISNUMBER($G36)),IF(AND($G36&gt;=AG$8,$G36&lt;AG$8+7),"◆",""),"")</f>
        <v/>
      </c>
      <c r="AH36" s="30">
        <f>IF(AND(N($D36)=0,ISNUMBER($G36)),IF(AND($G36&gt;=AH$8,$G36&lt;AH$8+7),"◆",""),"")</f>
        <v/>
      </c>
      <c r="AI36" s="30">
        <f>IF(AND(N($D36)=0,ISNUMBER($G36)),IF(AND($G36&gt;=AI$8,$G36&lt;AI$8+7),"◆",""),"")</f>
        <v/>
      </c>
      <c r="AJ36" s="30">
        <f>IF(AND(N($D36)=0,ISNUMBER($G36)),IF(AND($G36&gt;=AJ$8,$G36&lt;AJ$8+7),"◆",""),"")</f>
        <v/>
      </c>
      <c r="AK36" s="30">
        <f>IF(AND(N($D36)=0,ISNUMBER($G36)),IF(AND($G36&gt;=AK$8,$G36&lt;AK$8+7),"◆",""),"")</f>
        <v/>
      </c>
      <c r="AL36" s="30">
        <f>IF(AND(N($D36)=0,ISNUMBER($G36)),IF(AND($G36&gt;=AL$8,$G36&lt;AL$8+7),"◆",""),"")</f>
        <v/>
      </c>
      <c r="AM36" s="30">
        <f>IF(AND(N($D36)=0,ISNUMBER($G36)),IF(AND($G36&gt;=AM$8,$G36&lt;AM$8+7),"◆",""),"")</f>
        <v/>
      </c>
      <c r="AN36" s="30">
        <f>IF(AND(N($D36)=0,ISNUMBER($G36)),IF(AND($G36&gt;=AN$8,$G36&lt;AN$8+7),"◆",""),"")</f>
        <v/>
      </c>
      <c r="AO36" s="30">
        <f>IF(AND(N($D36)=0,ISNUMBER($G36)),IF(AND($G36&gt;=AO$8,$G36&lt;AO$8+7),"◆",""),"")</f>
        <v/>
      </c>
      <c r="AP36" s="30">
        <f>IF(AND(N($D36)=0,ISNUMBER($G36)),IF(AND($G36&gt;=AP$8,$G36&lt;AP$8+7),"◆",""),"")</f>
        <v/>
      </c>
      <c r="AQ36" s="30">
        <f>IF(AND(N($D36)=0,ISNUMBER($G36)),IF(AND($G36&gt;=AQ$8,$G36&lt;AQ$8+7),"◆",""),"")</f>
        <v/>
      </c>
      <c r="AR36" s="30">
        <f>IF(AND(N($D36)=0,ISNUMBER($G36)),IF(AND($G36&gt;=AR$8,$G36&lt;AR$8+7),"◆",""),"")</f>
        <v/>
      </c>
      <c r="AS36" s="30">
        <f>IF(AND(N($D36)=0,ISNUMBER($G36)),IF(AND($G36&gt;=AS$8,$G36&lt;AS$8+7),"◆",""),"")</f>
        <v/>
      </c>
      <c r="AT36" s="30">
        <f>IF(AND(N($D36)=0,ISNUMBER($G36)),IF(AND($G36&gt;=AT$8,$G36&lt;AT$8+7),"◆",""),"")</f>
        <v/>
      </c>
      <c r="AU36" s="30">
        <f>IF(AND(N($D36)=0,ISNUMBER($G36)),IF(AND($G36&gt;=AU$8,$G36&lt;AU$8+7),"◆",""),"")</f>
        <v/>
      </c>
      <c r="AV36" s="30">
        <f>IF(AND(N($D36)=0,ISNUMBER($G36)),IF(AND($G36&gt;=AV$8,$G36&lt;AV$8+7),"◆",""),"")</f>
        <v/>
      </c>
      <c r="AW36" s="30">
        <f>IF(AND(N($D36)=0,ISNUMBER($G36)),IF(AND($G36&gt;=AW$8,$G36&lt;AW$8+7),"◆",""),"")</f>
        <v/>
      </c>
    </row>
    <row r="37" ht="15" customHeight="1">
      <c r="A37" s="22" t="n"/>
      <c r="B37" s="22" t="n"/>
      <c r="C37" s="29" t="n"/>
      <c r="D37" s="24" t="n"/>
      <c r="E37" s="22" t="n"/>
      <c r="F37" s="25" t="n"/>
      <c r="G37" s="26">
        <f>IF(C37="","",IFERROR(WORKDAY(MAX(N(F37),IF(E37="",ProjStart,WORKDAY(INDEX($H$8:H36,MATCH(E37,$A$8:A36,0)),1)))-1,1),"Check ID"))</f>
        <v/>
      </c>
      <c r="H37" s="26">
        <f>IF(OR(C37="",NOT(ISNUMBER(G37))),"",IF(N(D37)=0,G37,WORKDAY(G37,D37-1)))</f>
        <v/>
      </c>
      <c r="I37" s="27" t="n"/>
      <c r="J37" s="28">
        <f>IF(OR(C37="",NOT(ISNUMBER(H37))),"",IF(N(I37)&gt;=1,"Complete",IF(H37&lt;StatusDate,"Late",IF(G37&gt;StatusDate,"Not started",IF(N(I37)+0.1&lt;IFERROR(NETWORKDAYS(G37,StatusDate)/NETWORKDAYS(G37,H37),0),"Behind","In progress")))))</f>
        <v/>
      </c>
      <c r="K37" s="29" t="n"/>
      <c r="L37" s="30">
        <f>IF(AND(N($D37)=0,ISNUMBER($G37)),IF(AND($G37&gt;=L$8,$G37&lt;L$8+7),"◆",""),"")</f>
        <v/>
      </c>
      <c r="M37" s="30">
        <f>IF(AND(N($D37)=0,ISNUMBER($G37)),IF(AND($G37&gt;=M$8,$G37&lt;M$8+7),"◆",""),"")</f>
        <v/>
      </c>
      <c r="N37" s="30">
        <f>IF(AND(N($D37)=0,ISNUMBER($G37)),IF(AND($G37&gt;=N$8,$G37&lt;N$8+7),"◆",""),"")</f>
        <v/>
      </c>
      <c r="O37" s="30">
        <f>IF(AND(N($D37)=0,ISNUMBER($G37)),IF(AND($G37&gt;=O$8,$G37&lt;O$8+7),"◆",""),"")</f>
        <v/>
      </c>
      <c r="P37" s="30">
        <f>IF(AND(N($D37)=0,ISNUMBER($G37)),IF(AND($G37&gt;=P$8,$G37&lt;P$8+7),"◆",""),"")</f>
        <v/>
      </c>
      <c r="Q37" s="30">
        <f>IF(AND(N($D37)=0,ISNUMBER($G37)),IF(AND($G37&gt;=Q$8,$G37&lt;Q$8+7),"◆",""),"")</f>
        <v/>
      </c>
      <c r="R37" s="30">
        <f>IF(AND(N($D37)=0,ISNUMBER($G37)),IF(AND($G37&gt;=R$8,$G37&lt;R$8+7),"◆",""),"")</f>
        <v/>
      </c>
      <c r="S37" s="30">
        <f>IF(AND(N($D37)=0,ISNUMBER($G37)),IF(AND($G37&gt;=S$8,$G37&lt;S$8+7),"◆",""),"")</f>
        <v/>
      </c>
      <c r="T37" s="30">
        <f>IF(AND(N($D37)=0,ISNUMBER($G37)),IF(AND($G37&gt;=T$8,$G37&lt;T$8+7),"◆",""),"")</f>
        <v/>
      </c>
      <c r="U37" s="30">
        <f>IF(AND(N($D37)=0,ISNUMBER($G37)),IF(AND($G37&gt;=U$8,$G37&lt;U$8+7),"◆",""),"")</f>
        <v/>
      </c>
      <c r="V37" s="30">
        <f>IF(AND(N($D37)=0,ISNUMBER($G37)),IF(AND($G37&gt;=V$8,$G37&lt;V$8+7),"◆",""),"")</f>
        <v/>
      </c>
      <c r="W37" s="30">
        <f>IF(AND(N($D37)=0,ISNUMBER($G37)),IF(AND($G37&gt;=W$8,$G37&lt;W$8+7),"◆",""),"")</f>
        <v/>
      </c>
      <c r="X37" s="30">
        <f>IF(AND(N($D37)=0,ISNUMBER($G37)),IF(AND($G37&gt;=X$8,$G37&lt;X$8+7),"◆",""),"")</f>
        <v/>
      </c>
      <c r="Y37" s="30">
        <f>IF(AND(N($D37)=0,ISNUMBER($G37)),IF(AND($G37&gt;=Y$8,$G37&lt;Y$8+7),"◆",""),"")</f>
        <v/>
      </c>
      <c r="Z37" s="30">
        <f>IF(AND(N($D37)=0,ISNUMBER($G37)),IF(AND($G37&gt;=Z$8,$G37&lt;Z$8+7),"◆",""),"")</f>
        <v/>
      </c>
      <c r="AA37" s="30">
        <f>IF(AND(N($D37)=0,ISNUMBER($G37)),IF(AND($G37&gt;=AA$8,$G37&lt;AA$8+7),"◆",""),"")</f>
        <v/>
      </c>
      <c r="AB37" s="30">
        <f>IF(AND(N($D37)=0,ISNUMBER($G37)),IF(AND($G37&gt;=AB$8,$G37&lt;AB$8+7),"◆",""),"")</f>
        <v/>
      </c>
      <c r="AC37" s="30">
        <f>IF(AND(N($D37)=0,ISNUMBER($G37)),IF(AND($G37&gt;=AC$8,$G37&lt;AC$8+7),"◆",""),"")</f>
        <v/>
      </c>
      <c r="AD37" s="30">
        <f>IF(AND(N($D37)=0,ISNUMBER($G37)),IF(AND($G37&gt;=AD$8,$G37&lt;AD$8+7),"◆",""),"")</f>
        <v/>
      </c>
      <c r="AE37" s="30">
        <f>IF(AND(N($D37)=0,ISNUMBER($G37)),IF(AND($G37&gt;=AE$8,$G37&lt;AE$8+7),"◆",""),"")</f>
        <v/>
      </c>
      <c r="AF37" s="30">
        <f>IF(AND(N($D37)=0,ISNUMBER($G37)),IF(AND($G37&gt;=AF$8,$G37&lt;AF$8+7),"◆",""),"")</f>
        <v/>
      </c>
      <c r="AG37" s="30">
        <f>IF(AND(N($D37)=0,ISNUMBER($G37)),IF(AND($G37&gt;=AG$8,$G37&lt;AG$8+7),"◆",""),"")</f>
        <v/>
      </c>
      <c r="AH37" s="30">
        <f>IF(AND(N($D37)=0,ISNUMBER($G37)),IF(AND($G37&gt;=AH$8,$G37&lt;AH$8+7),"◆",""),"")</f>
        <v/>
      </c>
      <c r="AI37" s="30">
        <f>IF(AND(N($D37)=0,ISNUMBER($G37)),IF(AND($G37&gt;=AI$8,$G37&lt;AI$8+7),"◆",""),"")</f>
        <v/>
      </c>
      <c r="AJ37" s="30">
        <f>IF(AND(N($D37)=0,ISNUMBER($G37)),IF(AND($G37&gt;=AJ$8,$G37&lt;AJ$8+7),"◆",""),"")</f>
        <v/>
      </c>
      <c r="AK37" s="30">
        <f>IF(AND(N($D37)=0,ISNUMBER($G37)),IF(AND($G37&gt;=AK$8,$G37&lt;AK$8+7),"◆",""),"")</f>
        <v/>
      </c>
      <c r="AL37" s="30">
        <f>IF(AND(N($D37)=0,ISNUMBER($G37)),IF(AND($G37&gt;=AL$8,$G37&lt;AL$8+7),"◆",""),"")</f>
        <v/>
      </c>
      <c r="AM37" s="30">
        <f>IF(AND(N($D37)=0,ISNUMBER($G37)),IF(AND($G37&gt;=AM$8,$G37&lt;AM$8+7),"◆",""),"")</f>
        <v/>
      </c>
      <c r="AN37" s="30">
        <f>IF(AND(N($D37)=0,ISNUMBER($G37)),IF(AND($G37&gt;=AN$8,$G37&lt;AN$8+7),"◆",""),"")</f>
        <v/>
      </c>
      <c r="AO37" s="30">
        <f>IF(AND(N($D37)=0,ISNUMBER($G37)),IF(AND($G37&gt;=AO$8,$G37&lt;AO$8+7),"◆",""),"")</f>
        <v/>
      </c>
      <c r="AP37" s="30">
        <f>IF(AND(N($D37)=0,ISNUMBER($G37)),IF(AND($G37&gt;=AP$8,$G37&lt;AP$8+7),"◆",""),"")</f>
        <v/>
      </c>
      <c r="AQ37" s="30">
        <f>IF(AND(N($D37)=0,ISNUMBER($G37)),IF(AND($G37&gt;=AQ$8,$G37&lt;AQ$8+7),"◆",""),"")</f>
        <v/>
      </c>
      <c r="AR37" s="30">
        <f>IF(AND(N($D37)=0,ISNUMBER($G37)),IF(AND($G37&gt;=AR$8,$G37&lt;AR$8+7),"◆",""),"")</f>
        <v/>
      </c>
      <c r="AS37" s="30">
        <f>IF(AND(N($D37)=0,ISNUMBER($G37)),IF(AND($G37&gt;=AS$8,$G37&lt;AS$8+7),"◆",""),"")</f>
        <v/>
      </c>
      <c r="AT37" s="30">
        <f>IF(AND(N($D37)=0,ISNUMBER($G37)),IF(AND($G37&gt;=AT$8,$G37&lt;AT$8+7),"◆",""),"")</f>
        <v/>
      </c>
      <c r="AU37" s="30">
        <f>IF(AND(N($D37)=0,ISNUMBER($G37)),IF(AND($G37&gt;=AU$8,$G37&lt;AU$8+7),"◆",""),"")</f>
        <v/>
      </c>
      <c r="AV37" s="30">
        <f>IF(AND(N($D37)=0,ISNUMBER($G37)),IF(AND($G37&gt;=AV$8,$G37&lt;AV$8+7),"◆",""),"")</f>
        <v/>
      </c>
      <c r="AW37" s="30">
        <f>IF(AND(N($D37)=0,ISNUMBER($G37)),IF(AND($G37&gt;=AW$8,$G37&lt;AW$8+7),"◆",""),"")</f>
        <v/>
      </c>
    </row>
    <row r="38" ht="15" customHeight="1">
      <c r="A38" s="22" t="n"/>
      <c r="B38" s="22" t="n"/>
      <c r="C38" s="29" t="n"/>
      <c r="D38" s="24" t="n"/>
      <c r="E38" s="22" t="n"/>
      <c r="F38" s="25" t="n"/>
      <c r="G38" s="26">
        <f>IF(C38="","",IFERROR(WORKDAY(MAX(N(F38),IF(E38="",ProjStart,WORKDAY(INDEX($H$8:H37,MATCH(E38,$A$8:A37,0)),1)))-1,1),"Check ID"))</f>
        <v/>
      </c>
      <c r="H38" s="26">
        <f>IF(OR(C38="",NOT(ISNUMBER(G38))),"",IF(N(D38)=0,G38,WORKDAY(G38,D38-1)))</f>
        <v/>
      </c>
      <c r="I38" s="27" t="n"/>
      <c r="J38" s="28">
        <f>IF(OR(C38="",NOT(ISNUMBER(H38))),"",IF(N(I38)&gt;=1,"Complete",IF(H38&lt;StatusDate,"Late",IF(G38&gt;StatusDate,"Not started",IF(N(I38)+0.1&lt;IFERROR(NETWORKDAYS(G38,StatusDate)/NETWORKDAYS(G38,H38),0),"Behind","In progress")))))</f>
        <v/>
      </c>
      <c r="K38" s="29" t="n"/>
      <c r="L38" s="30">
        <f>IF(AND(N($D38)=0,ISNUMBER($G38)),IF(AND($G38&gt;=L$8,$G38&lt;L$8+7),"◆",""),"")</f>
        <v/>
      </c>
      <c r="M38" s="30">
        <f>IF(AND(N($D38)=0,ISNUMBER($G38)),IF(AND($G38&gt;=M$8,$G38&lt;M$8+7),"◆",""),"")</f>
        <v/>
      </c>
      <c r="N38" s="30">
        <f>IF(AND(N($D38)=0,ISNUMBER($G38)),IF(AND($G38&gt;=N$8,$G38&lt;N$8+7),"◆",""),"")</f>
        <v/>
      </c>
      <c r="O38" s="30">
        <f>IF(AND(N($D38)=0,ISNUMBER($G38)),IF(AND($G38&gt;=O$8,$G38&lt;O$8+7),"◆",""),"")</f>
        <v/>
      </c>
      <c r="P38" s="30">
        <f>IF(AND(N($D38)=0,ISNUMBER($G38)),IF(AND($G38&gt;=P$8,$G38&lt;P$8+7),"◆",""),"")</f>
        <v/>
      </c>
      <c r="Q38" s="30">
        <f>IF(AND(N($D38)=0,ISNUMBER($G38)),IF(AND($G38&gt;=Q$8,$G38&lt;Q$8+7),"◆",""),"")</f>
        <v/>
      </c>
      <c r="R38" s="30">
        <f>IF(AND(N($D38)=0,ISNUMBER($G38)),IF(AND($G38&gt;=R$8,$G38&lt;R$8+7),"◆",""),"")</f>
        <v/>
      </c>
      <c r="S38" s="30">
        <f>IF(AND(N($D38)=0,ISNUMBER($G38)),IF(AND($G38&gt;=S$8,$G38&lt;S$8+7),"◆",""),"")</f>
        <v/>
      </c>
      <c r="T38" s="30">
        <f>IF(AND(N($D38)=0,ISNUMBER($G38)),IF(AND($G38&gt;=T$8,$G38&lt;T$8+7),"◆",""),"")</f>
        <v/>
      </c>
      <c r="U38" s="30">
        <f>IF(AND(N($D38)=0,ISNUMBER($G38)),IF(AND($G38&gt;=U$8,$G38&lt;U$8+7),"◆",""),"")</f>
        <v/>
      </c>
      <c r="V38" s="30">
        <f>IF(AND(N($D38)=0,ISNUMBER($G38)),IF(AND($G38&gt;=V$8,$G38&lt;V$8+7),"◆",""),"")</f>
        <v/>
      </c>
      <c r="W38" s="30">
        <f>IF(AND(N($D38)=0,ISNUMBER($G38)),IF(AND($G38&gt;=W$8,$G38&lt;W$8+7),"◆",""),"")</f>
        <v/>
      </c>
      <c r="X38" s="30">
        <f>IF(AND(N($D38)=0,ISNUMBER($G38)),IF(AND($G38&gt;=X$8,$G38&lt;X$8+7),"◆",""),"")</f>
        <v/>
      </c>
      <c r="Y38" s="30">
        <f>IF(AND(N($D38)=0,ISNUMBER($G38)),IF(AND($G38&gt;=Y$8,$G38&lt;Y$8+7),"◆",""),"")</f>
        <v/>
      </c>
      <c r="Z38" s="30">
        <f>IF(AND(N($D38)=0,ISNUMBER($G38)),IF(AND($G38&gt;=Z$8,$G38&lt;Z$8+7),"◆",""),"")</f>
        <v/>
      </c>
      <c r="AA38" s="30">
        <f>IF(AND(N($D38)=0,ISNUMBER($G38)),IF(AND($G38&gt;=AA$8,$G38&lt;AA$8+7),"◆",""),"")</f>
        <v/>
      </c>
      <c r="AB38" s="30">
        <f>IF(AND(N($D38)=0,ISNUMBER($G38)),IF(AND($G38&gt;=AB$8,$G38&lt;AB$8+7),"◆",""),"")</f>
        <v/>
      </c>
      <c r="AC38" s="30">
        <f>IF(AND(N($D38)=0,ISNUMBER($G38)),IF(AND($G38&gt;=AC$8,$G38&lt;AC$8+7),"◆",""),"")</f>
        <v/>
      </c>
      <c r="AD38" s="30">
        <f>IF(AND(N($D38)=0,ISNUMBER($G38)),IF(AND($G38&gt;=AD$8,$G38&lt;AD$8+7),"◆",""),"")</f>
        <v/>
      </c>
      <c r="AE38" s="30">
        <f>IF(AND(N($D38)=0,ISNUMBER($G38)),IF(AND($G38&gt;=AE$8,$G38&lt;AE$8+7),"◆",""),"")</f>
        <v/>
      </c>
      <c r="AF38" s="30">
        <f>IF(AND(N($D38)=0,ISNUMBER($G38)),IF(AND($G38&gt;=AF$8,$G38&lt;AF$8+7),"◆",""),"")</f>
        <v/>
      </c>
      <c r="AG38" s="30">
        <f>IF(AND(N($D38)=0,ISNUMBER($G38)),IF(AND($G38&gt;=AG$8,$G38&lt;AG$8+7),"◆",""),"")</f>
        <v/>
      </c>
      <c r="AH38" s="30">
        <f>IF(AND(N($D38)=0,ISNUMBER($G38)),IF(AND($G38&gt;=AH$8,$G38&lt;AH$8+7),"◆",""),"")</f>
        <v/>
      </c>
      <c r="AI38" s="30">
        <f>IF(AND(N($D38)=0,ISNUMBER($G38)),IF(AND($G38&gt;=AI$8,$G38&lt;AI$8+7),"◆",""),"")</f>
        <v/>
      </c>
      <c r="AJ38" s="30">
        <f>IF(AND(N($D38)=0,ISNUMBER($G38)),IF(AND($G38&gt;=AJ$8,$G38&lt;AJ$8+7),"◆",""),"")</f>
        <v/>
      </c>
      <c r="AK38" s="30">
        <f>IF(AND(N($D38)=0,ISNUMBER($G38)),IF(AND($G38&gt;=AK$8,$G38&lt;AK$8+7),"◆",""),"")</f>
        <v/>
      </c>
      <c r="AL38" s="30">
        <f>IF(AND(N($D38)=0,ISNUMBER($G38)),IF(AND($G38&gt;=AL$8,$G38&lt;AL$8+7),"◆",""),"")</f>
        <v/>
      </c>
      <c r="AM38" s="30">
        <f>IF(AND(N($D38)=0,ISNUMBER($G38)),IF(AND($G38&gt;=AM$8,$G38&lt;AM$8+7),"◆",""),"")</f>
        <v/>
      </c>
      <c r="AN38" s="30">
        <f>IF(AND(N($D38)=0,ISNUMBER($G38)),IF(AND($G38&gt;=AN$8,$G38&lt;AN$8+7),"◆",""),"")</f>
        <v/>
      </c>
      <c r="AO38" s="30">
        <f>IF(AND(N($D38)=0,ISNUMBER($G38)),IF(AND($G38&gt;=AO$8,$G38&lt;AO$8+7),"◆",""),"")</f>
        <v/>
      </c>
      <c r="AP38" s="30">
        <f>IF(AND(N($D38)=0,ISNUMBER($G38)),IF(AND($G38&gt;=AP$8,$G38&lt;AP$8+7),"◆",""),"")</f>
        <v/>
      </c>
      <c r="AQ38" s="30">
        <f>IF(AND(N($D38)=0,ISNUMBER($G38)),IF(AND($G38&gt;=AQ$8,$G38&lt;AQ$8+7),"◆",""),"")</f>
        <v/>
      </c>
      <c r="AR38" s="30">
        <f>IF(AND(N($D38)=0,ISNUMBER($G38)),IF(AND($G38&gt;=AR$8,$G38&lt;AR$8+7),"◆",""),"")</f>
        <v/>
      </c>
      <c r="AS38" s="30">
        <f>IF(AND(N($D38)=0,ISNUMBER($G38)),IF(AND($G38&gt;=AS$8,$G38&lt;AS$8+7),"◆",""),"")</f>
        <v/>
      </c>
      <c r="AT38" s="30">
        <f>IF(AND(N($D38)=0,ISNUMBER($G38)),IF(AND($G38&gt;=AT$8,$G38&lt;AT$8+7),"◆",""),"")</f>
        <v/>
      </c>
      <c r="AU38" s="30">
        <f>IF(AND(N($D38)=0,ISNUMBER($G38)),IF(AND($G38&gt;=AU$8,$G38&lt;AU$8+7),"◆",""),"")</f>
        <v/>
      </c>
      <c r="AV38" s="30">
        <f>IF(AND(N($D38)=0,ISNUMBER($G38)),IF(AND($G38&gt;=AV$8,$G38&lt;AV$8+7),"◆",""),"")</f>
        <v/>
      </c>
      <c r="AW38" s="30">
        <f>IF(AND(N($D38)=0,ISNUMBER($G38)),IF(AND($G38&gt;=AW$8,$G38&lt;AW$8+7),"◆",""),"")</f>
        <v/>
      </c>
    </row>
    <row r="39" ht="15" customHeight="1">
      <c r="A39" s="22" t="n"/>
      <c r="B39" s="22" t="n"/>
      <c r="C39" s="29" t="n"/>
      <c r="D39" s="24" t="n"/>
      <c r="E39" s="22" t="n"/>
      <c r="F39" s="25" t="n"/>
      <c r="G39" s="26">
        <f>IF(C39="","",IFERROR(WORKDAY(MAX(N(F39),IF(E39="",ProjStart,WORKDAY(INDEX($H$8:H38,MATCH(E39,$A$8:A38,0)),1)))-1,1),"Check ID"))</f>
        <v/>
      </c>
      <c r="H39" s="26">
        <f>IF(OR(C39="",NOT(ISNUMBER(G39))),"",IF(N(D39)=0,G39,WORKDAY(G39,D39-1)))</f>
        <v/>
      </c>
      <c r="I39" s="27" t="n"/>
      <c r="J39" s="28">
        <f>IF(OR(C39="",NOT(ISNUMBER(H39))),"",IF(N(I39)&gt;=1,"Complete",IF(H39&lt;StatusDate,"Late",IF(G39&gt;StatusDate,"Not started",IF(N(I39)+0.1&lt;IFERROR(NETWORKDAYS(G39,StatusDate)/NETWORKDAYS(G39,H39),0),"Behind","In progress")))))</f>
        <v/>
      </c>
      <c r="K39" s="29" t="n"/>
      <c r="L39" s="30">
        <f>IF(AND(N($D39)=0,ISNUMBER($G39)),IF(AND($G39&gt;=L$8,$G39&lt;L$8+7),"◆",""),"")</f>
        <v/>
      </c>
      <c r="M39" s="30">
        <f>IF(AND(N($D39)=0,ISNUMBER($G39)),IF(AND($G39&gt;=M$8,$G39&lt;M$8+7),"◆",""),"")</f>
        <v/>
      </c>
      <c r="N39" s="30">
        <f>IF(AND(N($D39)=0,ISNUMBER($G39)),IF(AND($G39&gt;=N$8,$G39&lt;N$8+7),"◆",""),"")</f>
        <v/>
      </c>
      <c r="O39" s="30">
        <f>IF(AND(N($D39)=0,ISNUMBER($G39)),IF(AND($G39&gt;=O$8,$G39&lt;O$8+7),"◆",""),"")</f>
        <v/>
      </c>
      <c r="P39" s="30">
        <f>IF(AND(N($D39)=0,ISNUMBER($G39)),IF(AND($G39&gt;=P$8,$G39&lt;P$8+7),"◆",""),"")</f>
        <v/>
      </c>
      <c r="Q39" s="30">
        <f>IF(AND(N($D39)=0,ISNUMBER($G39)),IF(AND($G39&gt;=Q$8,$G39&lt;Q$8+7),"◆",""),"")</f>
        <v/>
      </c>
      <c r="R39" s="30">
        <f>IF(AND(N($D39)=0,ISNUMBER($G39)),IF(AND($G39&gt;=R$8,$G39&lt;R$8+7),"◆",""),"")</f>
        <v/>
      </c>
      <c r="S39" s="30">
        <f>IF(AND(N($D39)=0,ISNUMBER($G39)),IF(AND($G39&gt;=S$8,$G39&lt;S$8+7),"◆",""),"")</f>
        <v/>
      </c>
      <c r="T39" s="30">
        <f>IF(AND(N($D39)=0,ISNUMBER($G39)),IF(AND($G39&gt;=T$8,$G39&lt;T$8+7),"◆",""),"")</f>
        <v/>
      </c>
      <c r="U39" s="30">
        <f>IF(AND(N($D39)=0,ISNUMBER($G39)),IF(AND($G39&gt;=U$8,$G39&lt;U$8+7),"◆",""),"")</f>
        <v/>
      </c>
      <c r="V39" s="30">
        <f>IF(AND(N($D39)=0,ISNUMBER($G39)),IF(AND($G39&gt;=V$8,$G39&lt;V$8+7),"◆",""),"")</f>
        <v/>
      </c>
      <c r="W39" s="30">
        <f>IF(AND(N($D39)=0,ISNUMBER($G39)),IF(AND($G39&gt;=W$8,$G39&lt;W$8+7),"◆",""),"")</f>
        <v/>
      </c>
      <c r="X39" s="30">
        <f>IF(AND(N($D39)=0,ISNUMBER($G39)),IF(AND($G39&gt;=X$8,$G39&lt;X$8+7),"◆",""),"")</f>
        <v/>
      </c>
      <c r="Y39" s="30">
        <f>IF(AND(N($D39)=0,ISNUMBER($G39)),IF(AND($G39&gt;=Y$8,$G39&lt;Y$8+7),"◆",""),"")</f>
        <v/>
      </c>
      <c r="Z39" s="30">
        <f>IF(AND(N($D39)=0,ISNUMBER($G39)),IF(AND($G39&gt;=Z$8,$G39&lt;Z$8+7),"◆",""),"")</f>
        <v/>
      </c>
      <c r="AA39" s="30">
        <f>IF(AND(N($D39)=0,ISNUMBER($G39)),IF(AND($G39&gt;=AA$8,$G39&lt;AA$8+7),"◆",""),"")</f>
        <v/>
      </c>
      <c r="AB39" s="30">
        <f>IF(AND(N($D39)=0,ISNUMBER($G39)),IF(AND($G39&gt;=AB$8,$G39&lt;AB$8+7),"◆",""),"")</f>
        <v/>
      </c>
      <c r="AC39" s="30">
        <f>IF(AND(N($D39)=0,ISNUMBER($G39)),IF(AND($G39&gt;=AC$8,$G39&lt;AC$8+7),"◆",""),"")</f>
        <v/>
      </c>
      <c r="AD39" s="30">
        <f>IF(AND(N($D39)=0,ISNUMBER($G39)),IF(AND($G39&gt;=AD$8,$G39&lt;AD$8+7),"◆",""),"")</f>
        <v/>
      </c>
      <c r="AE39" s="30">
        <f>IF(AND(N($D39)=0,ISNUMBER($G39)),IF(AND($G39&gt;=AE$8,$G39&lt;AE$8+7),"◆",""),"")</f>
        <v/>
      </c>
      <c r="AF39" s="30">
        <f>IF(AND(N($D39)=0,ISNUMBER($G39)),IF(AND($G39&gt;=AF$8,$G39&lt;AF$8+7),"◆",""),"")</f>
        <v/>
      </c>
      <c r="AG39" s="30">
        <f>IF(AND(N($D39)=0,ISNUMBER($G39)),IF(AND($G39&gt;=AG$8,$G39&lt;AG$8+7),"◆",""),"")</f>
        <v/>
      </c>
      <c r="AH39" s="30">
        <f>IF(AND(N($D39)=0,ISNUMBER($G39)),IF(AND($G39&gt;=AH$8,$G39&lt;AH$8+7),"◆",""),"")</f>
        <v/>
      </c>
      <c r="AI39" s="30">
        <f>IF(AND(N($D39)=0,ISNUMBER($G39)),IF(AND($G39&gt;=AI$8,$G39&lt;AI$8+7),"◆",""),"")</f>
        <v/>
      </c>
      <c r="AJ39" s="30">
        <f>IF(AND(N($D39)=0,ISNUMBER($G39)),IF(AND($G39&gt;=AJ$8,$G39&lt;AJ$8+7),"◆",""),"")</f>
        <v/>
      </c>
      <c r="AK39" s="30">
        <f>IF(AND(N($D39)=0,ISNUMBER($G39)),IF(AND($G39&gt;=AK$8,$G39&lt;AK$8+7),"◆",""),"")</f>
        <v/>
      </c>
      <c r="AL39" s="30">
        <f>IF(AND(N($D39)=0,ISNUMBER($G39)),IF(AND($G39&gt;=AL$8,$G39&lt;AL$8+7),"◆",""),"")</f>
        <v/>
      </c>
      <c r="AM39" s="30">
        <f>IF(AND(N($D39)=0,ISNUMBER($G39)),IF(AND($G39&gt;=AM$8,$G39&lt;AM$8+7),"◆",""),"")</f>
        <v/>
      </c>
      <c r="AN39" s="30">
        <f>IF(AND(N($D39)=0,ISNUMBER($G39)),IF(AND($G39&gt;=AN$8,$G39&lt;AN$8+7),"◆",""),"")</f>
        <v/>
      </c>
      <c r="AO39" s="30">
        <f>IF(AND(N($D39)=0,ISNUMBER($G39)),IF(AND($G39&gt;=AO$8,$G39&lt;AO$8+7),"◆",""),"")</f>
        <v/>
      </c>
      <c r="AP39" s="30">
        <f>IF(AND(N($D39)=0,ISNUMBER($G39)),IF(AND($G39&gt;=AP$8,$G39&lt;AP$8+7),"◆",""),"")</f>
        <v/>
      </c>
      <c r="AQ39" s="30">
        <f>IF(AND(N($D39)=0,ISNUMBER($G39)),IF(AND($G39&gt;=AQ$8,$G39&lt;AQ$8+7),"◆",""),"")</f>
        <v/>
      </c>
      <c r="AR39" s="30">
        <f>IF(AND(N($D39)=0,ISNUMBER($G39)),IF(AND($G39&gt;=AR$8,$G39&lt;AR$8+7),"◆",""),"")</f>
        <v/>
      </c>
      <c r="AS39" s="30">
        <f>IF(AND(N($D39)=0,ISNUMBER($G39)),IF(AND($G39&gt;=AS$8,$G39&lt;AS$8+7),"◆",""),"")</f>
        <v/>
      </c>
      <c r="AT39" s="30">
        <f>IF(AND(N($D39)=0,ISNUMBER($G39)),IF(AND($G39&gt;=AT$8,$G39&lt;AT$8+7),"◆",""),"")</f>
        <v/>
      </c>
      <c r="AU39" s="30">
        <f>IF(AND(N($D39)=0,ISNUMBER($G39)),IF(AND($G39&gt;=AU$8,$G39&lt;AU$8+7),"◆",""),"")</f>
        <v/>
      </c>
      <c r="AV39" s="30">
        <f>IF(AND(N($D39)=0,ISNUMBER($G39)),IF(AND($G39&gt;=AV$8,$G39&lt;AV$8+7),"◆",""),"")</f>
        <v/>
      </c>
      <c r="AW39" s="30">
        <f>IF(AND(N($D39)=0,ISNUMBER($G39)),IF(AND($G39&gt;=AW$8,$G39&lt;AW$8+7),"◆",""),"")</f>
        <v/>
      </c>
    </row>
    <row r="40" ht="15" customHeight="1">
      <c r="A40" s="22" t="n"/>
      <c r="B40" s="22" t="n"/>
      <c r="C40" s="29" t="n"/>
      <c r="D40" s="24" t="n"/>
      <c r="E40" s="22" t="n"/>
      <c r="F40" s="25" t="n"/>
      <c r="G40" s="26">
        <f>IF(C40="","",IFERROR(WORKDAY(MAX(N(F40),IF(E40="",ProjStart,WORKDAY(INDEX($H$8:H39,MATCH(E40,$A$8:A39,0)),1)))-1,1),"Check ID"))</f>
        <v/>
      </c>
      <c r="H40" s="26">
        <f>IF(OR(C40="",NOT(ISNUMBER(G40))),"",IF(N(D40)=0,G40,WORKDAY(G40,D40-1)))</f>
        <v/>
      </c>
      <c r="I40" s="27" t="n"/>
      <c r="J40" s="28">
        <f>IF(OR(C40="",NOT(ISNUMBER(H40))),"",IF(N(I40)&gt;=1,"Complete",IF(H40&lt;StatusDate,"Late",IF(G40&gt;StatusDate,"Not started",IF(N(I40)+0.1&lt;IFERROR(NETWORKDAYS(G40,StatusDate)/NETWORKDAYS(G40,H40),0),"Behind","In progress")))))</f>
        <v/>
      </c>
      <c r="K40" s="29" t="n"/>
      <c r="L40" s="30">
        <f>IF(AND(N($D40)=0,ISNUMBER($G40)),IF(AND($G40&gt;=L$8,$G40&lt;L$8+7),"◆",""),"")</f>
        <v/>
      </c>
      <c r="M40" s="30">
        <f>IF(AND(N($D40)=0,ISNUMBER($G40)),IF(AND($G40&gt;=M$8,$G40&lt;M$8+7),"◆",""),"")</f>
        <v/>
      </c>
      <c r="N40" s="30">
        <f>IF(AND(N($D40)=0,ISNUMBER($G40)),IF(AND($G40&gt;=N$8,$G40&lt;N$8+7),"◆",""),"")</f>
        <v/>
      </c>
      <c r="O40" s="30">
        <f>IF(AND(N($D40)=0,ISNUMBER($G40)),IF(AND($G40&gt;=O$8,$G40&lt;O$8+7),"◆",""),"")</f>
        <v/>
      </c>
      <c r="P40" s="30">
        <f>IF(AND(N($D40)=0,ISNUMBER($G40)),IF(AND($G40&gt;=P$8,$G40&lt;P$8+7),"◆",""),"")</f>
        <v/>
      </c>
      <c r="Q40" s="30">
        <f>IF(AND(N($D40)=0,ISNUMBER($G40)),IF(AND($G40&gt;=Q$8,$G40&lt;Q$8+7),"◆",""),"")</f>
        <v/>
      </c>
      <c r="R40" s="30">
        <f>IF(AND(N($D40)=0,ISNUMBER($G40)),IF(AND($G40&gt;=R$8,$G40&lt;R$8+7),"◆",""),"")</f>
        <v/>
      </c>
      <c r="S40" s="30">
        <f>IF(AND(N($D40)=0,ISNUMBER($G40)),IF(AND($G40&gt;=S$8,$G40&lt;S$8+7),"◆",""),"")</f>
        <v/>
      </c>
      <c r="T40" s="30">
        <f>IF(AND(N($D40)=0,ISNUMBER($G40)),IF(AND($G40&gt;=T$8,$G40&lt;T$8+7),"◆",""),"")</f>
        <v/>
      </c>
      <c r="U40" s="30">
        <f>IF(AND(N($D40)=0,ISNUMBER($G40)),IF(AND($G40&gt;=U$8,$G40&lt;U$8+7),"◆",""),"")</f>
        <v/>
      </c>
      <c r="V40" s="30">
        <f>IF(AND(N($D40)=0,ISNUMBER($G40)),IF(AND($G40&gt;=V$8,$G40&lt;V$8+7),"◆",""),"")</f>
        <v/>
      </c>
      <c r="W40" s="30">
        <f>IF(AND(N($D40)=0,ISNUMBER($G40)),IF(AND($G40&gt;=W$8,$G40&lt;W$8+7),"◆",""),"")</f>
        <v/>
      </c>
      <c r="X40" s="30">
        <f>IF(AND(N($D40)=0,ISNUMBER($G40)),IF(AND($G40&gt;=X$8,$G40&lt;X$8+7),"◆",""),"")</f>
        <v/>
      </c>
      <c r="Y40" s="30">
        <f>IF(AND(N($D40)=0,ISNUMBER($G40)),IF(AND($G40&gt;=Y$8,$G40&lt;Y$8+7),"◆",""),"")</f>
        <v/>
      </c>
      <c r="Z40" s="30">
        <f>IF(AND(N($D40)=0,ISNUMBER($G40)),IF(AND($G40&gt;=Z$8,$G40&lt;Z$8+7),"◆",""),"")</f>
        <v/>
      </c>
      <c r="AA40" s="30">
        <f>IF(AND(N($D40)=0,ISNUMBER($G40)),IF(AND($G40&gt;=AA$8,$G40&lt;AA$8+7),"◆",""),"")</f>
        <v/>
      </c>
      <c r="AB40" s="30">
        <f>IF(AND(N($D40)=0,ISNUMBER($G40)),IF(AND($G40&gt;=AB$8,$G40&lt;AB$8+7),"◆",""),"")</f>
        <v/>
      </c>
      <c r="AC40" s="30">
        <f>IF(AND(N($D40)=0,ISNUMBER($G40)),IF(AND($G40&gt;=AC$8,$G40&lt;AC$8+7),"◆",""),"")</f>
        <v/>
      </c>
      <c r="AD40" s="30">
        <f>IF(AND(N($D40)=0,ISNUMBER($G40)),IF(AND($G40&gt;=AD$8,$G40&lt;AD$8+7),"◆",""),"")</f>
        <v/>
      </c>
      <c r="AE40" s="30">
        <f>IF(AND(N($D40)=0,ISNUMBER($G40)),IF(AND($G40&gt;=AE$8,$G40&lt;AE$8+7),"◆",""),"")</f>
        <v/>
      </c>
      <c r="AF40" s="30">
        <f>IF(AND(N($D40)=0,ISNUMBER($G40)),IF(AND($G40&gt;=AF$8,$G40&lt;AF$8+7),"◆",""),"")</f>
        <v/>
      </c>
      <c r="AG40" s="30">
        <f>IF(AND(N($D40)=0,ISNUMBER($G40)),IF(AND($G40&gt;=AG$8,$G40&lt;AG$8+7),"◆",""),"")</f>
        <v/>
      </c>
      <c r="AH40" s="30">
        <f>IF(AND(N($D40)=0,ISNUMBER($G40)),IF(AND($G40&gt;=AH$8,$G40&lt;AH$8+7),"◆",""),"")</f>
        <v/>
      </c>
      <c r="AI40" s="30">
        <f>IF(AND(N($D40)=0,ISNUMBER($G40)),IF(AND($G40&gt;=AI$8,$G40&lt;AI$8+7),"◆",""),"")</f>
        <v/>
      </c>
      <c r="AJ40" s="30">
        <f>IF(AND(N($D40)=0,ISNUMBER($G40)),IF(AND($G40&gt;=AJ$8,$G40&lt;AJ$8+7),"◆",""),"")</f>
        <v/>
      </c>
      <c r="AK40" s="30">
        <f>IF(AND(N($D40)=0,ISNUMBER($G40)),IF(AND($G40&gt;=AK$8,$G40&lt;AK$8+7),"◆",""),"")</f>
        <v/>
      </c>
      <c r="AL40" s="30">
        <f>IF(AND(N($D40)=0,ISNUMBER($G40)),IF(AND($G40&gt;=AL$8,$G40&lt;AL$8+7),"◆",""),"")</f>
        <v/>
      </c>
      <c r="AM40" s="30">
        <f>IF(AND(N($D40)=0,ISNUMBER($G40)),IF(AND($G40&gt;=AM$8,$G40&lt;AM$8+7),"◆",""),"")</f>
        <v/>
      </c>
      <c r="AN40" s="30">
        <f>IF(AND(N($D40)=0,ISNUMBER($G40)),IF(AND($G40&gt;=AN$8,$G40&lt;AN$8+7),"◆",""),"")</f>
        <v/>
      </c>
      <c r="AO40" s="30">
        <f>IF(AND(N($D40)=0,ISNUMBER($G40)),IF(AND($G40&gt;=AO$8,$G40&lt;AO$8+7),"◆",""),"")</f>
        <v/>
      </c>
      <c r="AP40" s="30">
        <f>IF(AND(N($D40)=0,ISNUMBER($G40)),IF(AND($G40&gt;=AP$8,$G40&lt;AP$8+7),"◆",""),"")</f>
        <v/>
      </c>
      <c r="AQ40" s="30">
        <f>IF(AND(N($D40)=0,ISNUMBER($G40)),IF(AND($G40&gt;=AQ$8,$G40&lt;AQ$8+7),"◆",""),"")</f>
        <v/>
      </c>
      <c r="AR40" s="30">
        <f>IF(AND(N($D40)=0,ISNUMBER($G40)),IF(AND($G40&gt;=AR$8,$G40&lt;AR$8+7),"◆",""),"")</f>
        <v/>
      </c>
      <c r="AS40" s="30">
        <f>IF(AND(N($D40)=0,ISNUMBER($G40)),IF(AND($G40&gt;=AS$8,$G40&lt;AS$8+7),"◆",""),"")</f>
        <v/>
      </c>
      <c r="AT40" s="30">
        <f>IF(AND(N($D40)=0,ISNUMBER($G40)),IF(AND($G40&gt;=AT$8,$G40&lt;AT$8+7),"◆",""),"")</f>
        <v/>
      </c>
      <c r="AU40" s="30">
        <f>IF(AND(N($D40)=0,ISNUMBER($G40)),IF(AND($G40&gt;=AU$8,$G40&lt;AU$8+7),"◆",""),"")</f>
        <v/>
      </c>
      <c r="AV40" s="30">
        <f>IF(AND(N($D40)=0,ISNUMBER($G40)),IF(AND($G40&gt;=AV$8,$G40&lt;AV$8+7),"◆",""),"")</f>
        <v/>
      </c>
      <c r="AW40" s="30">
        <f>IF(AND(N($D40)=0,ISNUMBER($G40)),IF(AND($G40&gt;=AW$8,$G40&lt;AW$8+7),"◆",""),"")</f>
        <v/>
      </c>
    </row>
    <row r="41" ht="15" customHeight="1">
      <c r="A41" s="22" t="n"/>
      <c r="B41" s="22" t="n"/>
      <c r="C41" s="29" t="n"/>
      <c r="D41" s="24" t="n"/>
      <c r="E41" s="22" t="n"/>
      <c r="F41" s="25" t="n"/>
      <c r="G41" s="26">
        <f>IF(C41="","",IFERROR(WORKDAY(MAX(N(F41),IF(E41="",ProjStart,WORKDAY(INDEX($H$8:H40,MATCH(E41,$A$8:A40,0)),1)))-1,1),"Check ID"))</f>
        <v/>
      </c>
      <c r="H41" s="26">
        <f>IF(OR(C41="",NOT(ISNUMBER(G41))),"",IF(N(D41)=0,G41,WORKDAY(G41,D41-1)))</f>
        <v/>
      </c>
      <c r="I41" s="27" t="n"/>
      <c r="J41" s="28">
        <f>IF(OR(C41="",NOT(ISNUMBER(H41))),"",IF(N(I41)&gt;=1,"Complete",IF(H41&lt;StatusDate,"Late",IF(G41&gt;StatusDate,"Not started",IF(N(I41)+0.1&lt;IFERROR(NETWORKDAYS(G41,StatusDate)/NETWORKDAYS(G41,H41),0),"Behind","In progress")))))</f>
        <v/>
      </c>
      <c r="K41" s="29" t="n"/>
      <c r="L41" s="30">
        <f>IF(AND(N($D41)=0,ISNUMBER($G41)),IF(AND($G41&gt;=L$8,$G41&lt;L$8+7),"◆",""),"")</f>
        <v/>
      </c>
      <c r="M41" s="30">
        <f>IF(AND(N($D41)=0,ISNUMBER($G41)),IF(AND($G41&gt;=M$8,$G41&lt;M$8+7),"◆",""),"")</f>
        <v/>
      </c>
      <c r="N41" s="30">
        <f>IF(AND(N($D41)=0,ISNUMBER($G41)),IF(AND($G41&gt;=N$8,$G41&lt;N$8+7),"◆",""),"")</f>
        <v/>
      </c>
      <c r="O41" s="30">
        <f>IF(AND(N($D41)=0,ISNUMBER($G41)),IF(AND($G41&gt;=O$8,$G41&lt;O$8+7),"◆",""),"")</f>
        <v/>
      </c>
      <c r="P41" s="30">
        <f>IF(AND(N($D41)=0,ISNUMBER($G41)),IF(AND($G41&gt;=P$8,$G41&lt;P$8+7),"◆",""),"")</f>
        <v/>
      </c>
      <c r="Q41" s="30">
        <f>IF(AND(N($D41)=0,ISNUMBER($G41)),IF(AND($G41&gt;=Q$8,$G41&lt;Q$8+7),"◆",""),"")</f>
        <v/>
      </c>
      <c r="R41" s="30">
        <f>IF(AND(N($D41)=0,ISNUMBER($G41)),IF(AND($G41&gt;=R$8,$G41&lt;R$8+7),"◆",""),"")</f>
        <v/>
      </c>
      <c r="S41" s="30">
        <f>IF(AND(N($D41)=0,ISNUMBER($G41)),IF(AND($G41&gt;=S$8,$G41&lt;S$8+7),"◆",""),"")</f>
        <v/>
      </c>
      <c r="T41" s="30">
        <f>IF(AND(N($D41)=0,ISNUMBER($G41)),IF(AND($G41&gt;=T$8,$G41&lt;T$8+7),"◆",""),"")</f>
        <v/>
      </c>
      <c r="U41" s="30">
        <f>IF(AND(N($D41)=0,ISNUMBER($G41)),IF(AND($G41&gt;=U$8,$G41&lt;U$8+7),"◆",""),"")</f>
        <v/>
      </c>
      <c r="V41" s="30">
        <f>IF(AND(N($D41)=0,ISNUMBER($G41)),IF(AND($G41&gt;=V$8,$G41&lt;V$8+7),"◆",""),"")</f>
        <v/>
      </c>
      <c r="W41" s="30">
        <f>IF(AND(N($D41)=0,ISNUMBER($G41)),IF(AND($G41&gt;=W$8,$G41&lt;W$8+7),"◆",""),"")</f>
        <v/>
      </c>
      <c r="X41" s="30">
        <f>IF(AND(N($D41)=0,ISNUMBER($G41)),IF(AND($G41&gt;=X$8,$G41&lt;X$8+7),"◆",""),"")</f>
        <v/>
      </c>
      <c r="Y41" s="30">
        <f>IF(AND(N($D41)=0,ISNUMBER($G41)),IF(AND($G41&gt;=Y$8,$G41&lt;Y$8+7),"◆",""),"")</f>
        <v/>
      </c>
      <c r="Z41" s="30">
        <f>IF(AND(N($D41)=0,ISNUMBER($G41)),IF(AND($G41&gt;=Z$8,$G41&lt;Z$8+7),"◆",""),"")</f>
        <v/>
      </c>
      <c r="AA41" s="30">
        <f>IF(AND(N($D41)=0,ISNUMBER($G41)),IF(AND($G41&gt;=AA$8,$G41&lt;AA$8+7),"◆",""),"")</f>
        <v/>
      </c>
      <c r="AB41" s="30">
        <f>IF(AND(N($D41)=0,ISNUMBER($G41)),IF(AND($G41&gt;=AB$8,$G41&lt;AB$8+7),"◆",""),"")</f>
        <v/>
      </c>
      <c r="AC41" s="30">
        <f>IF(AND(N($D41)=0,ISNUMBER($G41)),IF(AND($G41&gt;=AC$8,$G41&lt;AC$8+7),"◆",""),"")</f>
        <v/>
      </c>
      <c r="AD41" s="30">
        <f>IF(AND(N($D41)=0,ISNUMBER($G41)),IF(AND($G41&gt;=AD$8,$G41&lt;AD$8+7),"◆",""),"")</f>
        <v/>
      </c>
      <c r="AE41" s="30">
        <f>IF(AND(N($D41)=0,ISNUMBER($G41)),IF(AND($G41&gt;=AE$8,$G41&lt;AE$8+7),"◆",""),"")</f>
        <v/>
      </c>
      <c r="AF41" s="30">
        <f>IF(AND(N($D41)=0,ISNUMBER($G41)),IF(AND($G41&gt;=AF$8,$G41&lt;AF$8+7),"◆",""),"")</f>
        <v/>
      </c>
      <c r="AG41" s="30">
        <f>IF(AND(N($D41)=0,ISNUMBER($G41)),IF(AND($G41&gt;=AG$8,$G41&lt;AG$8+7),"◆",""),"")</f>
        <v/>
      </c>
      <c r="AH41" s="30">
        <f>IF(AND(N($D41)=0,ISNUMBER($G41)),IF(AND($G41&gt;=AH$8,$G41&lt;AH$8+7),"◆",""),"")</f>
        <v/>
      </c>
      <c r="AI41" s="30">
        <f>IF(AND(N($D41)=0,ISNUMBER($G41)),IF(AND($G41&gt;=AI$8,$G41&lt;AI$8+7),"◆",""),"")</f>
        <v/>
      </c>
      <c r="AJ41" s="30">
        <f>IF(AND(N($D41)=0,ISNUMBER($G41)),IF(AND($G41&gt;=AJ$8,$G41&lt;AJ$8+7),"◆",""),"")</f>
        <v/>
      </c>
      <c r="AK41" s="30">
        <f>IF(AND(N($D41)=0,ISNUMBER($G41)),IF(AND($G41&gt;=AK$8,$G41&lt;AK$8+7),"◆",""),"")</f>
        <v/>
      </c>
      <c r="AL41" s="30">
        <f>IF(AND(N($D41)=0,ISNUMBER($G41)),IF(AND($G41&gt;=AL$8,$G41&lt;AL$8+7),"◆",""),"")</f>
        <v/>
      </c>
      <c r="AM41" s="30">
        <f>IF(AND(N($D41)=0,ISNUMBER($G41)),IF(AND($G41&gt;=AM$8,$G41&lt;AM$8+7),"◆",""),"")</f>
        <v/>
      </c>
      <c r="AN41" s="30">
        <f>IF(AND(N($D41)=0,ISNUMBER($G41)),IF(AND($G41&gt;=AN$8,$G41&lt;AN$8+7),"◆",""),"")</f>
        <v/>
      </c>
      <c r="AO41" s="30">
        <f>IF(AND(N($D41)=0,ISNUMBER($G41)),IF(AND($G41&gt;=AO$8,$G41&lt;AO$8+7),"◆",""),"")</f>
        <v/>
      </c>
      <c r="AP41" s="30">
        <f>IF(AND(N($D41)=0,ISNUMBER($G41)),IF(AND($G41&gt;=AP$8,$G41&lt;AP$8+7),"◆",""),"")</f>
        <v/>
      </c>
      <c r="AQ41" s="30">
        <f>IF(AND(N($D41)=0,ISNUMBER($G41)),IF(AND($G41&gt;=AQ$8,$G41&lt;AQ$8+7),"◆",""),"")</f>
        <v/>
      </c>
      <c r="AR41" s="30">
        <f>IF(AND(N($D41)=0,ISNUMBER($G41)),IF(AND($G41&gt;=AR$8,$G41&lt;AR$8+7),"◆",""),"")</f>
        <v/>
      </c>
      <c r="AS41" s="30">
        <f>IF(AND(N($D41)=0,ISNUMBER($G41)),IF(AND($G41&gt;=AS$8,$G41&lt;AS$8+7),"◆",""),"")</f>
        <v/>
      </c>
      <c r="AT41" s="30">
        <f>IF(AND(N($D41)=0,ISNUMBER($G41)),IF(AND($G41&gt;=AT$8,$G41&lt;AT$8+7),"◆",""),"")</f>
        <v/>
      </c>
      <c r="AU41" s="30">
        <f>IF(AND(N($D41)=0,ISNUMBER($G41)),IF(AND($G41&gt;=AU$8,$G41&lt;AU$8+7),"◆",""),"")</f>
        <v/>
      </c>
      <c r="AV41" s="30">
        <f>IF(AND(N($D41)=0,ISNUMBER($G41)),IF(AND($G41&gt;=AV$8,$G41&lt;AV$8+7),"◆",""),"")</f>
        <v/>
      </c>
      <c r="AW41" s="30">
        <f>IF(AND(N($D41)=0,ISNUMBER($G41)),IF(AND($G41&gt;=AW$8,$G41&lt;AW$8+7),"◆",""),"")</f>
        <v/>
      </c>
    </row>
    <row r="42" ht="15" customHeight="1">
      <c r="A42" s="22" t="n"/>
      <c r="B42" s="22" t="n"/>
      <c r="C42" s="29" t="n"/>
      <c r="D42" s="24" t="n"/>
      <c r="E42" s="22" t="n"/>
      <c r="F42" s="25" t="n"/>
      <c r="G42" s="26">
        <f>IF(C42="","",IFERROR(WORKDAY(MAX(N(F42),IF(E42="",ProjStart,WORKDAY(INDEX($H$8:H41,MATCH(E42,$A$8:A41,0)),1)))-1,1),"Check ID"))</f>
        <v/>
      </c>
      <c r="H42" s="26">
        <f>IF(OR(C42="",NOT(ISNUMBER(G42))),"",IF(N(D42)=0,G42,WORKDAY(G42,D42-1)))</f>
        <v/>
      </c>
      <c r="I42" s="27" t="n"/>
      <c r="J42" s="28">
        <f>IF(OR(C42="",NOT(ISNUMBER(H42))),"",IF(N(I42)&gt;=1,"Complete",IF(H42&lt;StatusDate,"Late",IF(G42&gt;StatusDate,"Not started",IF(N(I42)+0.1&lt;IFERROR(NETWORKDAYS(G42,StatusDate)/NETWORKDAYS(G42,H42),0),"Behind","In progress")))))</f>
        <v/>
      </c>
      <c r="K42" s="29" t="n"/>
      <c r="L42" s="30">
        <f>IF(AND(N($D42)=0,ISNUMBER($G42)),IF(AND($G42&gt;=L$8,$G42&lt;L$8+7),"◆",""),"")</f>
        <v/>
      </c>
      <c r="M42" s="30">
        <f>IF(AND(N($D42)=0,ISNUMBER($G42)),IF(AND($G42&gt;=M$8,$G42&lt;M$8+7),"◆",""),"")</f>
        <v/>
      </c>
      <c r="N42" s="30">
        <f>IF(AND(N($D42)=0,ISNUMBER($G42)),IF(AND($G42&gt;=N$8,$G42&lt;N$8+7),"◆",""),"")</f>
        <v/>
      </c>
      <c r="O42" s="30">
        <f>IF(AND(N($D42)=0,ISNUMBER($G42)),IF(AND($G42&gt;=O$8,$G42&lt;O$8+7),"◆",""),"")</f>
        <v/>
      </c>
      <c r="P42" s="30">
        <f>IF(AND(N($D42)=0,ISNUMBER($G42)),IF(AND($G42&gt;=P$8,$G42&lt;P$8+7),"◆",""),"")</f>
        <v/>
      </c>
      <c r="Q42" s="30">
        <f>IF(AND(N($D42)=0,ISNUMBER($G42)),IF(AND($G42&gt;=Q$8,$G42&lt;Q$8+7),"◆",""),"")</f>
        <v/>
      </c>
      <c r="R42" s="30">
        <f>IF(AND(N($D42)=0,ISNUMBER($G42)),IF(AND($G42&gt;=R$8,$G42&lt;R$8+7),"◆",""),"")</f>
        <v/>
      </c>
      <c r="S42" s="30">
        <f>IF(AND(N($D42)=0,ISNUMBER($G42)),IF(AND($G42&gt;=S$8,$G42&lt;S$8+7),"◆",""),"")</f>
        <v/>
      </c>
      <c r="T42" s="30">
        <f>IF(AND(N($D42)=0,ISNUMBER($G42)),IF(AND($G42&gt;=T$8,$G42&lt;T$8+7),"◆",""),"")</f>
        <v/>
      </c>
      <c r="U42" s="30">
        <f>IF(AND(N($D42)=0,ISNUMBER($G42)),IF(AND($G42&gt;=U$8,$G42&lt;U$8+7),"◆",""),"")</f>
        <v/>
      </c>
      <c r="V42" s="30">
        <f>IF(AND(N($D42)=0,ISNUMBER($G42)),IF(AND($G42&gt;=V$8,$G42&lt;V$8+7),"◆",""),"")</f>
        <v/>
      </c>
      <c r="W42" s="30">
        <f>IF(AND(N($D42)=0,ISNUMBER($G42)),IF(AND($G42&gt;=W$8,$G42&lt;W$8+7),"◆",""),"")</f>
        <v/>
      </c>
      <c r="X42" s="30">
        <f>IF(AND(N($D42)=0,ISNUMBER($G42)),IF(AND($G42&gt;=X$8,$G42&lt;X$8+7),"◆",""),"")</f>
        <v/>
      </c>
      <c r="Y42" s="30">
        <f>IF(AND(N($D42)=0,ISNUMBER($G42)),IF(AND($G42&gt;=Y$8,$G42&lt;Y$8+7),"◆",""),"")</f>
        <v/>
      </c>
      <c r="Z42" s="30">
        <f>IF(AND(N($D42)=0,ISNUMBER($G42)),IF(AND($G42&gt;=Z$8,$G42&lt;Z$8+7),"◆",""),"")</f>
        <v/>
      </c>
      <c r="AA42" s="30">
        <f>IF(AND(N($D42)=0,ISNUMBER($G42)),IF(AND($G42&gt;=AA$8,$G42&lt;AA$8+7),"◆",""),"")</f>
        <v/>
      </c>
      <c r="AB42" s="30">
        <f>IF(AND(N($D42)=0,ISNUMBER($G42)),IF(AND($G42&gt;=AB$8,$G42&lt;AB$8+7),"◆",""),"")</f>
        <v/>
      </c>
      <c r="AC42" s="30">
        <f>IF(AND(N($D42)=0,ISNUMBER($G42)),IF(AND($G42&gt;=AC$8,$G42&lt;AC$8+7),"◆",""),"")</f>
        <v/>
      </c>
      <c r="AD42" s="30">
        <f>IF(AND(N($D42)=0,ISNUMBER($G42)),IF(AND($G42&gt;=AD$8,$G42&lt;AD$8+7),"◆",""),"")</f>
        <v/>
      </c>
      <c r="AE42" s="30">
        <f>IF(AND(N($D42)=0,ISNUMBER($G42)),IF(AND($G42&gt;=AE$8,$G42&lt;AE$8+7),"◆",""),"")</f>
        <v/>
      </c>
      <c r="AF42" s="30">
        <f>IF(AND(N($D42)=0,ISNUMBER($G42)),IF(AND($G42&gt;=AF$8,$G42&lt;AF$8+7),"◆",""),"")</f>
        <v/>
      </c>
      <c r="AG42" s="30">
        <f>IF(AND(N($D42)=0,ISNUMBER($G42)),IF(AND($G42&gt;=AG$8,$G42&lt;AG$8+7),"◆",""),"")</f>
        <v/>
      </c>
      <c r="AH42" s="30">
        <f>IF(AND(N($D42)=0,ISNUMBER($G42)),IF(AND($G42&gt;=AH$8,$G42&lt;AH$8+7),"◆",""),"")</f>
        <v/>
      </c>
      <c r="AI42" s="30">
        <f>IF(AND(N($D42)=0,ISNUMBER($G42)),IF(AND($G42&gt;=AI$8,$G42&lt;AI$8+7),"◆",""),"")</f>
        <v/>
      </c>
      <c r="AJ42" s="30">
        <f>IF(AND(N($D42)=0,ISNUMBER($G42)),IF(AND($G42&gt;=AJ$8,$G42&lt;AJ$8+7),"◆",""),"")</f>
        <v/>
      </c>
      <c r="AK42" s="30">
        <f>IF(AND(N($D42)=0,ISNUMBER($G42)),IF(AND($G42&gt;=AK$8,$G42&lt;AK$8+7),"◆",""),"")</f>
        <v/>
      </c>
      <c r="AL42" s="30">
        <f>IF(AND(N($D42)=0,ISNUMBER($G42)),IF(AND($G42&gt;=AL$8,$G42&lt;AL$8+7),"◆",""),"")</f>
        <v/>
      </c>
      <c r="AM42" s="30">
        <f>IF(AND(N($D42)=0,ISNUMBER($G42)),IF(AND($G42&gt;=AM$8,$G42&lt;AM$8+7),"◆",""),"")</f>
        <v/>
      </c>
      <c r="AN42" s="30">
        <f>IF(AND(N($D42)=0,ISNUMBER($G42)),IF(AND($G42&gt;=AN$8,$G42&lt;AN$8+7),"◆",""),"")</f>
        <v/>
      </c>
      <c r="AO42" s="30">
        <f>IF(AND(N($D42)=0,ISNUMBER($G42)),IF(AND($G42&gt;=AO$8,$G42&lt;AO$8+7),"◆",""),"")</f>
        <v/>
      </c>
      <c r="AP42" s="30">
        <f>IF(AND(N($D42)=0,ISNUMBER($G42)),IF(AND($G42&gt;=AP$8,$G42&lt;AP$8+7),"◆",""),"")</f>
        <v/>
      </c>
      <c r="AQ42" s="30">
        <f>IF(AND(N($D42)=0,ISNUMBER($G42)),IF(AND($G42&gt;=AQ$8,$G42&lt;AQ$8+7),"◆",""),"")</f>
        <v/>
      </c>
      <c r="AR42" s="30">
        <f>IF(AND(N($D42)=0,ISNUMBER($G42)),IF(AND($G42&gt;=AR$8,$G42&lt;AR$8+7),"◆",""),"")</f>
        <v/>
      </c>
      <c r="AS42" s="30">
        <f>IF(AND(N($D42)=0,ISNUMBER($G42)),IF(AND($G42&gt;=AS$8,$G42&lt;AS$8+7),"◆",""),"")</f>
        <v/>
      </c>
      <c r="AT42" s="30">
        <f>IF(AND(N($D42)=0,ISNUMBER($G42)),IF(AND($G42&gt;=AT$8,$G42&lt;AT$8+7),"◆",""),"")</f>
        <v/>
      </c>
      <c r="AU42" s="30">
        <f>IF(AND(N($D42)=0,ISNUMBER($G42)),IF(AND($G42&gt;=AU$8,$G42&lt;AU$8+7),"◆",""),"")</f>
        <v/>
      </c>
      <c r="AV42" s="30">
        <f>IF(AND(N($D42)=0,ISNUMBER($G42)),IF(AND($G42&gt;=AV$8,$G42&lt;AV$8+7),"◆",""),"")</f>
        <v/>
      </c>
      <c r="AW42" s="30">
        <f>IF(AND(N($D42)=0,ISNUMBER($G42)),IF(AND($G42&gt;=AW$8,$G42&lt;AW$8+7),"◆",""),"")</f>
        <v/>
      </c>
    </row>
    <row r="43" ht="15" customHeight="1">
      <c r="A43" s="22" t="n"/>
      <c r="B43" s="22" t="n"/>
      <c r="C43" s="29" t="n"/>
      <c r="D43" s="24" t="n"/>
      <c r="E43" s="22" t="n"/>
      <c r="F43" s="25" t="n"/>
      <c r="G43" s="26">
        <f>IF(C43="","",IFERROR(WORKDAY(MAX(N(F43),IF(E43="",ProjStart,WORKDAY(INDEX($H$8:H42,MATCH(E43,$A$8:A42,0)),1)))-1,1),"Check ID"))</f>
        <v/>
      </c>
      <c r="H43" s="26">
        <f>IF(OR(C43="",NOT(ISNUMBER(G43))),"",IF(N(D43)=0,G43,WORKDAY(G43,D43-1)))</f>
        <v/>
      </c>
      <c r="I43" s="27" t="n"/>
      <c r="J43" s="28">
        <f>IF(OR(C43="",NOT(ISNUMBER(H43))),"",IF(N(I43)&gt;=1,"Complete",IF(H43&lt;StatusDate,"Late",IF(G43&gt;StatusDate,"Not started",IF(N(I43)+0.1&lt;IFERROR(NETWORKDAYS(G43,StatusDate)/NETWORKDAYS(G43,H43),0),"Behind","In progress")))))</f>
        <v/>
      </c>
      <c r="K43" s="29" t="n"/>
      <c r="L43" s="30">
        <f>IF(AND(N($D43)=0,ISNUMBER($G43)),IF(AND($G43&gt;=L$8,$G43&lt;L$8+7),"◆",""),"")</f>
        <v/>
      </c>
      <c r="M43" s="30">
        <f>IF(AND(N($D43)=0,ISNUMBER($G43)),IF(AND($G43&gt;=M$8,$G43&lt;M$8+7),"◆",""),"")</f>
        <v/>
      </c>
      <c r="N43" s="30">
        <f>IF(AND(N($D43)=0,ISNUMBER($G43)),IF(AND($G43&gt;=N$8,$G43&lt;N$8+7),"◆",""),"")</f>
        <v/>
      </c>
      <c r="O43" s="30">
        <f>IF(AND(N($D43)=0,ISNUMBER($G43)),IF(AND($G43&gt;=O$8,$G43&lt;O$8+7),"◆",""),"")</f>
        <v/>
      </c>
      <c r="P43" s="30">
        <f>IF(AND(N($D43)=0,ISNUMBER($G43)),IF(AND($G43&gt;=P$8,$G43&lt;P$8+7),"◆",""),"")</f>
        <v/>
      </c>
      <c r="Q43" s="30">
        <f>IF(AND(N($D43)=0,ISNUMBER($G43)),IF(AND($G43&gt;=Q$8,$G43&lt;Q$8+7),"◆",""),"")</f>
        <v/>
      </c>
      <c r="R43" s="30">
        <f>IF(AND(N($D43)=0,ISNUMBER($G43)),IF(AND($G43&gt;=R$8,$G43&lt;R$8+7),"◆",""),"")</f>
        <v/>
      </c>
      <c r="S43" s="30">
        <f>IF(AND(N($D43)=0,ISNUMBER($G43)),IF(AND($G43&gt;=S$8,$G43&lt;S$8+7),"◆",""),"")</f>
        <v/>
      </c>
      <c r="T43" s="30">
        <f>IF(AND(N($D43)=0,ISNUMBER($G43)),IF(AND($G43&gt;=T$8,$G43&lt;T$8+7),"◆",""),"")</f>
        <v/>
      </c>
      <c r="U43" s="30">
        <f>IF(AND(N($D43)=0,ISNUMBER($G43)),IF(AND($G43&gt;=U$8,$G43&lt;U$8+7),"◆",""),"")</f>
        <v/>
      </c>
      <c r="V43" s="30">
        <f>IF(AND(N($D43)=0,ISNUMBER($G43)),IF(AND($G43&gt;=V$8,$G43&lt;V$8+7),"◆",""),"")</f>
        <v/>
      </c>
      <c r="W43" s="30">
        <f>IF(AND(N($D43)=0,ISNUMBER($G43)),IF(AND($G43&gt;=W$8,$G43&lt;W$8+7),"◆",""),"")</f>
        <v/>
      </c>
      <c r="X43" s="30">
        <f>IF(AND(N($D43)=0,ISNUMBER($G43)),IF(AND($G43&gt;=X$8,$G43&lt;X$8+7),"◆",""),"")</f>
        <v/>
      </c>
      <c r="Y43" s="30">
        <f>IF(AND(N($D43)=0,ISNUMBER($G43)),IF(AND($G43&gt;=Y$8,$G43&lt;Y$8+7),"◆",""),"")</f>
        <v/>
      </c>
      <c r="Z43" s="30">
        <f>IF(AND(N($D43)=0,ISNUMBER($G43)),IF(AND($G43&gt;=Z$8,$G43&lt;Z$8+7),"◆",""),"")</f>
        <v/>
      </c>
      <c r="AA43" s="30">
        <f>IF(AND(N($D43)=0,ISNUMBER($G43)),IF(AND($G43&gt;=AA$8,$G43&lt;AA$8+7),"◆",""),"")</f>
        <v/>
      </c>
      <c r="AB43" s="30">
        <f>IF(AND(N($D43)=0,ISNUMBER($G43)),IF(AND($G43&gt;=AB$8,$G43&lt;AB$8+7),"◆",""),"")</f>
        <v/>
      </c>
      <c r="AC43" s="30">
        <f>IF(AND(N($D43)=0,ISNUMBER($G43)),IF(AND($G43&gt;=AC$8,$G43&lt;AC$8+7),"◆",""),"")</f>
        <v/>
      </c>
      <c r="AD43" s="30">
        <f>IF(AND(N($D43)=0,ISNUMBER($G43)),IF(AND($G43&gt;=AD$8,$G43&lt;AD$8+7),"◆",""),"")</f>
        <v/>
      </c>
      <c r="AE43" s="30">
        <f>IF(AND(N($D43)=0,ISNUMBER($G43)),IF(AND($G43&gt;=AE$8,$G43&lt;AE$8+7),"◆",""),"")</f>
        <v/>
      </c>
      <c r="AF43" s="30">
        <f>IF(AND(N($D43)=0,ISNUMBER($G43)),IF(AND($G43&gt;=AF$8,$G43&lt;AF$8+7),"◆",""),"")</f>
        <v/>
      </c>
      <c r="AG43" s="30">
        <f>IF(AND(N($D43)=0,ISNUMBER($G43)),IF(AND($G43&gt;=AG$8,$G43&lt;AG$8+7),"◆",""),"")</f>
        <v/>
      </c>
      <c r="AH43" s="30">
        <f>IF(AND(N($D43)=0,ISNUMBER($G43)),IF(AND($G43&gt;=AH$8,$G43&lt;AH$8+7),"◆",""),"")</f>
        <v/>
      </c>
      <c r="AI43" s="30">
        <f>IF(AND(N($D43)=0,ISNUMBER($G43)),IF(AND($G43&gt;=AI$8,$G43&lt;AI$8+7),"◆",""),"")</f>
        <v/>
      </c>
      <c r="AJ43" s="30">
        <f>IF(AND(N($D43)=0,ISNUMBER($G43)),IF(AND($G43&gt;=AJ$8,$G43&lt;AJ$8+7),"◆",""),"")</f>
        <v/>
      </c>
      <c r="AK43" s="30">
        <f>IF(AND(N($D43)=0,ISNUMBER($G43)),IF(AND($G43&gt;=AK$8,$G43&lt;AK$8+7),"◆",""),"")</f>
        <v/>
      </c>
      <c r="AL43" s="30">
        <f>IF(AND(N($D43)=0,ISNUMBER($G43)),IF(AND($G43&gt;=AL$8,$G43&lt;AL$8+7),"◆",""),"")</f>
        <v/>
      </c>
      <c r="AM43" s="30">
        <f>IF(AND(N($D43)=0,ISNUMBER($G43)),IF(AND($G43&gt;=AM$8,$G43&lt;AM$8+7),"◆",""),"")</f>
        <v/>
      </c>
      <c r="AN43" s="30">
        <f>IF(AND(N($D43)=0,ISNUMBER($G43)),IF(AND($G43&gt;=AN$8,$G43&lt;AN$8+7),"◆",""),"")</f>
        <v/>
      </c>
      <c r="AO43" s="30">
        <f>IF(AND(N($D43)=0,ISNUMBER($G43)),IF(AND($G43&gt;=AO$8,$G43&lt;AO$8+7),"◆",""),"")</f>
        <v/>
      </c>
      <c r="AP43" s="30">
        <f>IF(AND(N($D43)=0,ISNUMBER($G43)),IF(AND($G43&gt;=AP$8,$G43&lt;AP$8+7),"◆",""),"")</f>
        <v/>
      </c>
      <c r="AQ43" s="30">
        <f>IF(AND(N($D43)=0,ISNUMBER($G43)),IF(AND($G43&gt;=AQ$8,$G43&lt;AQ$8+7),"◆",""),"")</f>
        <v/>
      </c>
      <c r="AR43" s="30">
        <f>IF(AND(N($D43)=0,ISNUMBER($G43)),IF(AND($G43&gt;=AR$8,$G43&lt;AR$8+7),"◆",""),"")</f>
        <v/>
      </c>
      <c r="AS43" s="30">
        <f>IF(AND(N($D43)=0,ISNUMBER($G43)),IF(AND($G43&gt;=AS$8,$G43&lt;AS$8+7),"◆",""),"")</f>
        <v/>
      </c>
      <c r="AT43" s="30">
        <f>IF(AND(N($D43)=0,ISNUMBER($G43)),IF(AND($G43&gt;=AT$8,$G43&lt;AT$8+7),"◆",""),"")</f>
        <v/>
      </c>
      <c r="AU43" s="30">
        <f>IF(AND(N($D43)=0,ISNUMBER($G43)),IF(AND($G43&gt;=AU$8,$G43&lt;AU$8+7),"◆",""),"")</f>
        <v/>
      </c>
      <c r="AV43" s="30">
        <f>IF(AND(N($D43)=0,ISNUMBER($G43)),IF(AND($G43&gt;=AV$8,$G43&lt;AV$8+7),"◆",""),"")</f>
        <v/>
      </c>
      <c r="AW43" s="30">
        <f>IF(AND(N($D43)=0,ISNUMBER($G43)),IF(AND($G43&gt;=AW$8,$G43&lt;AW$8+7),"◆",""),"")</f>
        <v/>
      </c>
    </row>
    <row r="44" ht="15" customHeight="1">
      <c r="A44" s="22" t="n"/>
      <c r="B44" s="22" t="n"/>
      <c r="C44" s="29" t="n"/>
      <c r="D44" s="24" t="n"/>
      <c r="E44" s="22" t="n"/>
      <c r="F44" s="25" t="n"/>
      <c r="G44" s="26">
        <f>IF(C44="","",IFERROR(WORKDAY(MAX(N(F44),IF(E44="",ProjStart,WORKDAY(INDEX($H$8:H43,MATCH(E44,$A$8:A43,0)),1)))-1,1),"Check ID"))</f>
        <v/>
      </c>
      <c r="H44" s="26">
        <f>IF(OR(C44="",NOT(ISNUMBER(G44))),"",IF(N(D44)=0,G44,WORKDAY(G44,D44-1)))</f>
        <v/>
      </c>
      <c r="I44" s="27" t="n"/>
      <c r="J44" s="28">
        <f>IF(OR(C44="",NOT(ISNUMBER(H44))),"",IF(N(I44)&gt;=1,"Complete",IF(H44&lt;StatusDate,"Late",IF(G44&gt;StatusDate,"Not started",IF(N(I44)+0.1&lt;IFERROR(NETWORKDAYS(G44,StatusDate)/NETWORKDAYS(G44,H44),0),"Behind","In progress")))))</f>
        <v/>
      </c>
      <c r="K44" s="29" t="n"/>
      <c r="L44" s="30">
        <f>IF(AND(N($D44)=0,ISNUMBER($G44)),IF(AND($G44&gt;=L$8,$G44&lt;L$8+7),"◆",""),"")</f>
        <v/>
      </c>
      <c r="M44" s="30">
        <f>IF(AND(N($D44)=0,ISNUMBER($G44)),IF(AND($G44&gt;=M$8,$G44&lt;M$8+7),"◆",""),"")</f>
        <v/>
      </c>
      <c r="N44" s="30">
        <f>IF(AND(N($D44)=0,ISNUMBER($G44)),IF(AND($G44&gt;=N$8,$G44&lt;N$8+7),"◆",""),"")</f>
        <v/>
      </c>
      <c r="O44" s="30">
        <f>IF(AND(N($D44)=0,ISNUMBER($G44)),IF(AND($G44&gt;=O$8,$G44&lt;O$8+7),"◆",""),"")</f>
        <v/>
      </c>
      <c r="P44" s="30">
        <f>IF(AND(N($D44)=0,ISNUMBER($G44)),IF(AND($G44&gt;=P$8,$G44&lt;P$8+7),"◆",""),"")</f>
        <v/>
      </c>
      <c r="Q44" s="30">
        <f>IF(AND(N($D44)=0,ISNUMBER($G44)),IF(AND($G44&gt;=Q$8,$G44&lt;Q$8+7),"◆",""),"")</f>
        <v/>
      </c>
      <c r="R44" s="30">
        <f>IF(AND(N($D44)=0,ISNUMBER($G44)),IF(AND($G44&gt;=R$8,$G44&lt;R$8+7),"◆",""),"")</f>
        <v/>
      </c>
      <c r="S44" s="30">
        <f>IF(AND(N($D44)=0,ISNUMBER($G44)),IF(AND($G44&gt;=S$8,$G44&lt;S$8+7),"◆",""),"")</f>
        <v/>
      </c>
      <c r="T44" s="30">
        <f>IF(AND(N($D44)=0,ISNUMBER($G44)),IF(AND($G44&gt;=T$8,$G44&lt;T$8+7),"◆",""),"")</f>
        <v/>
      </c>
      <c r="U44" s="30">
        <f>IF(AND(N($D44)=0,ISNUMBER($G44)),IF(AND($G44&gt;=U$8,$G44&lt;U$8+7),"◆",""),"")</f>
        <v/>
      </c>
      <c r="V44" s="30">
        <f>IF(AND(N($D44)=0,ISNUMBER($G44)),IF(AND($G44&gt;=V$8,$G44&lt;V$8+7),"◆",""),"")</f>
        <v/>
      </c>
      <c r="W44" s="30">
        <f>IF(AND(N($D44)=0,ISNUMBER($G44)),IF(AND($G44&gt;=W$8,$G44&lt;W$8+7),"◆",""),"")</f>
        <v/>
      </c>
      <c r="X44" s="30">
        <f>IF(AND(N($D44)=0,ISNUMBER($G44)),IF(AND($G44&gt;=X$8,$G44&lt;X$8+7),"◆",""),"")</f>
        <v/>
      </c>
      <c r="Y44" s="30">
        <f>IF(AND(N($D44)=0,ISNUMBER($G44)),IF(AND($G44&gt;=Y$8,$G44&lt;Y$8+7),"◆",""),"")</f>
        <v/>
      </c>
      <c r="Z44" s="30">
        <f>IF(AND(N($D44)=0,ISNUMBER($G44)),IF(AND($G44&gt;=Z$8,$G44&lt;Z$8+7),"◆",""),"")</f>
        <v/>
      </c>
      <c r="AA44" s="30">
        <f>IF(AND(N($D44)=0,ISNUMBER($G44)),IF(AND($G44&gt;=AA$8,$G44&lt;AA$8+7),"◆",""),"")</f>
        <v/>
      </c>
      <c r="AB44" s="30">
        <f>IF(AND(N($D44)=0,ISNUMBER($G44)),IF(AND($G44&gt;=AB$8,$G44&lt;AB$8+7),"◆",""),"")</f>
        <v/>
      </c>
      <c r="AC44" s="30">
        <f>IF(AND(N($D44)=0,ISNUMBER($G44)),IF(AND($G44&gt;=AC$8,$G44&lt;AC$8+7),"◆",""),"")</f>
        <v/>
      </c>
      <c r="AD44" s="30">
        <f>IF(AND(N($D44)=0,ISNUMBER($G44)),IF(AND($G44&gt;=AD$8,$G44&lt;AD$8+7),"◆",""),"")</f>
        <v/>
      </c>
      <c r="AE44" s="30">
        <f>IF(AND(N($D44)=0,ISNUMBER($G44)),IF(AND($G44&gt;=AE$8,$G44&lt;AE$8+7),"◆",""),"")</f>
        <v/>
      </c>
      <c r="AF44" s="30">
        <f>IF(AND(N($D44)=0,ISNUMBER($G44)),IF(AND($G44&gt;=AF$8,$G44&lt;AF$8+7),"◆",""),"")</f>
        <v/>
      </c>
      <c r="AG44" s="30">
        <f>IF(AND(N($D44)=0,ISNUMBER($G44)),IF(AND($G44&gt;=AG$8,$G44&lt;AG$8+7),"◆",""),"")</f>
        <v/>
      </c>
      <c r="AH44" s="30">
        <f>IF(AND(N($D44)=0,ISNUMBER($G44)),IF(AND($G44&gt;=AH$8,$G44&lt;AH$8+7),"◆",""),"")</f>
        <v/>
      </c>
      <c r="AI44" s="30">
        <f>IF(AND(N($D44)=0,ISNUMBER($G44)),IF(AND($G44&gt;=AI$8,$G44&lt;AI$8+7),"◆",""),"")</f>
        <v/>
      </c>
      <c r="AJ44" s="30">
        <f>IF(AND(N($D44)=0,ISNUMBER($G44)),IF(AND($G44&gt;=AJ$8,$G44&lt;AJ$8+7),"◆",""),"")</f>
        <v/>
      </c>
      <c r="AK44" s="30">
        <f>IF(AND(N($D44)=0,ISNUMBER($G44)),IF(AND($G44&gt;=AK$8,$G44&lt;AK$8+7),"◆",""),"")</f>
        <v/>
      </c>
      <c r="AL44" s="30">
        <f>IF(AND(N($D44)=0,ISNUMBER($G44)),IF(AND($G44&gt;=AL$8,$G44&lt;AL$8+7),"◆",""),"")</f>
        <v/>
      </c>
      <c r="AM44" s="30">
        <f>IF(AND(N($D44)=0,ISNUMBER($G44)),IF(AND($G44&gt;=AM$8,$G44&lt;AM$8+7),"◆",""),"")</f>
        <v/>
      </c>
      <c r="AN44" s="30">
        <f>IF(AND(N($D44)=0,ISNUMBER($G44)),IF(AND($G44&gt;=AN$8,$G44&lt;AN$8+7),"◆",""),"")</f>
        <v/>
      </c>
      <c r="AO44" s="30">
        <f>IF(AND(N($D44)=0,ISNUMBER($G44)),IF(AND($G44&gt;=AO$8,$G44&lt;AO$8+7),"◆",""),"")</f>
        <v/>
      </c>
      <c r="AP44" s="30">
        <f>IF(AND(N($D44)=0,ISNUMBER($G44)),IF(AND($G44&gt;=AP$8,$G44&lt;AP$8+7),"◆",""),"")</f>
        <v/>
      </c>
      <c r="AQ44" s="30">
        <f>IF(AND(N($D44)=0,ISNUMBER($G44)),IF(AND($G44&gt;=AQ$8,$G44&lt;AQ$8+7),"◆",""),"")</f>
        <v/>
      </c>
      <c r="AR44" s="30">
        <f>IF(AND(N($D44)=0,ISNUMBER($G44)),IF(AND($G44&gt;=AR$8,$G44&lt;AR$8+7),"◆",""),"")</f>
        <v/>
      </c>
      <c r="AS44" s="30">
        <f>IF(AND(N($D44)=0,ISNUMBER($G44)),IF(AND($G44&gt;=AS$8,$G44&lt;AS$8+7),"◆",""),"")</f>
        <v/>
      </c>
      <c r="AT44" s="30">
        <f>IF(AND(N($D44)=0,ISNUMBER($G44)),IF(AND($G44&gt;=AT$8,$G44&lt;AT$8+7),"◆",""),"")</f>
        <v/>
      </c>
      <c r="AU44" s="30">
        <f>IF(AND(N($D44)=0,ISNUMBER($G44)),IF(AND($G44&gt;=AU$8,$G44&lt;AU$8+7),"◆",""),"")</f>
        <v/>
      </c>
      <c r="AV44" s="30">
        <f>IF(AND(N($D44)=0,ISNUMBER($G44)),IF(AND($G44&gt;=AV$8,$G44&lt;AV$8+7),"◆",""),"")</f>
        <v/>
      </c>
      <c r="AW44" s="30">
        <f>IF(AND(N($D44)=0,ISNUMBER($G44)),IF(AND($G44&gt;=AW$8,$G44&lt;AW$8+7),"◆",""),"")</f>
        <v/>
      </c>
    </row>
    <row r="45" ht="15" customHeight="1">
      <c r="A45" s="22" t="n"/>
      <c r="B45" s="22" t="n"/>
      <c r="C45" s="29" t="n"/>
      <c r="D45" s="24" t="n"/>
      <c r="E45" s="22" t="n"/>
      <c r="F45" s="25" t="n"/>
      <c r="G45" s="26">
        <f>IF(C45="","",IFERROR(WORKDAY(MAX(N(F45),IF(E45="",ProjStart,WORKDAY(INDEX($H$8:H44,MATCH(E45,$A$8:A44,0)),1)))-1,1),"Check ID"))</f>
        <v/>
      </c>
      <c r="H45" s="26">
        <f>IF(OR(C45="",NOT(ISNUMBER(G45))),"",IF(N(D45)=0,G45,WORKDAY(G45,D45-1)))</f>
        <v/>
      </c>
      <c r="I45" s="27" t="n"/>
      <c r="J45" s="28">
        <f>IF(OR(C45="",NOT(ISNUMBER(H45))),"",IF(N(I45)&gt;=1,"Complete",IF(H45&lt;StatusDate,"Late",IF(G45&gt;StatusDate,"Not started",IF(N(I45)+0.1&lt;IFERROR(NETWORKDAYS(G45,StatusDate)/NETWORKDAYS(G45,H45),0),"Behind","In progress")))))</f>
        <v/>
      </c>
      <c r="K45" s="29" t="n"/>
      <c r="L45" s="30">
        <f>IF(AND(N($D45)=0,ISNUMBER($G45)),IF(AND($G45&gt;=L$8,$G45&lt;L$8+7),"◆",""),"")</f>
        <v/>
      </c>
      <c r="M45" s="30">
        <f>IF(AND(N($D45)=0,ISNUMBER($G45)),IF(AND($G45&gt;=M$8,$G45&lt;M$8+7),"◆",""),"")</f>
        <v/>
      </c>
      <c r="N45" s="30">
        <f>IF(AND(N($D45)=0,ISNUMBER($G45)),IF(AND($G45&gt;=N$8,$G45&lt;N$8+7),"◆",""),"")</f>
        <v/>
      </c>
      <c r="O45" s="30">
        <f>IF(AND(N($D45)=0,ISNUMBER($G45)),IF(AND($G45&gt;=O$8,$G45&lt;O$8+7),"◆",""),"")</f>
        <v/>
      </c>
      <c r="P45" s="30">
        <f>IF(AND(N($D45)=0,ISNUMBER($G45)),IF(AND($G45&gt;=P$8,$G45&lt;P$8+7),"◆",""),"")</f>
        <v/>
      </c>
      <c r="Q45" s="30">
        <f>IF(AND(N($D45)=0,ISNUMBER($G45)),IF(AND($G45&gt;=Q$8,$G45&lt;Q$8+7),"◆",""),"")</f>
        <v/>
      </c>
      <c r="R45" s="30">
        <f>IF(AND(N($D45)=0,ISNUMBER($G45)),IF(AND($G45&gt;=R$8,$G45&lt;R$8+7),"◆",""),"")</f>
        <v/>
      </c>
      <c r="S45" s="30">
        <f>IF(AND(N($D45)=0,ISNUMBER($G45)),IF(AND($G45&gt;=S$8,$G45&lt;S$8+7),"◆",""),"")</f>
        <v/>
      </c>
      <c r="T45" s="30">
        <f>IF(AND(N($D45)=0,ISNUMBER($G45)),IF(AND($G45&gt;=T$8,$G45&lt;T$8+7),"◆",""),"")</f>
        <v/>
      </c>
      <c r="U45" s="30">
        <f>IF(AND(N($D45)=0,ISNUMBER($G45)),IF(AND($G45&gt;=U$8,$G45&lt;U$8+7),"◆",""),"")</f>
        <v/>
      </c>
      <c r="V45" s="30">
        <f>IF(AND(N($D45)=0,ISNUMBER($G45)),IF(AND($G45&gt;=V$8,$G45&lt;V$8+7),"◆",""),"")</f>
        <v/>
      </c>
      <c r="W45" s="30">
        <f>IF(AND(N($D45)=0,ISNUMBER($G45)),IF(AND($G45&gt;=W$8,$G45&lt;W$8+7),"◆",""),"")</f>
        <v/>
      </c>
      <c r="X45" s="30">
        <f>IF(AND(N($D45)=0,ISNUMBER($G45)),IF(AND($G45&gt;=X$8,$G45&lt;X$8+7),"◆",""),"")</f>
        <v/>
      </c>
      <c r="Y45" s="30">
        <f>IF(AND(N($D45)=0,ISNUMBER($G45)),IF(AND($G45&gt;=Y$8,$G45&lt;Y$8+7),"◆",""),"")</f>
        <v/>
      </c>
      <c r="Z45" s="30">
        <f>IF(AND(N($D45)=0,ISNUMBER($G45)),IF(AND($G45&gt;=Z$8,$G45&lt;Z$8+7),"◆",""),"")</f>
        <v/>
      </c>
      <c r="AA45" s="30">
        <f>IF(AND(N($D45)=0,ISNUMBER($G45)),IF(AND($G45&gt;=AA$8,$G45&lt;AA$8+7),"◆",""),"")</f>
        <v/>
      </c>
      <c r="AB45" s="30">
        <f>IF(AND(N($D45)=0,ISNUMBER($G45)),IF(AND($G45&gt;=AB$8,$G45&lt;AB$8+7),"◆",""),"")</f>
        <v/>
      </c>
      <c r="AC45" s="30">
        <f>IF(AND(N($D45)=0,ISNUMBER($G45)),IF(AND($G45&gt;=AC$8,$G45&lt;AC$8+7),"◆",""),"")</f>
        <v/>
      </c>
      <c r="AD45" s="30">
        <f>IF(AND(N($D45)=0,ISNUMBER($G45)),IF(AND($G45&gt;=AD$8,$G45&lt;AD$8+7),"◆",""),"")</f>
        <v/>
      </c>
      <c r="AE45" s="30">
        <f>IF(AND(N($D45)=0,ISNUMBER($G45)),IF(AND($G45&gt;=AE$8,$G45&lt;AE$8+7),"◆",""),"")</f>
        <v/>
      </c>
      <c r="AF45" s="30">
        <f>IF(AND(N($D45)=0,ISNUMBER($G45)),IF(AND($G45&gt;=AF$8,$G45&lt;AF$8+7),"◆",""),"")</f>
        <v/>
      </c>
      <c r="AG45" s="30">
        <f>IF(AND(N($D45)=0,ISNUMBER($G45)),IF(AND($G45&gt;=AG$8,$G45&lt;AG$8+7),"◆",""),"")</f>
        <v/>
      </c>
      <c r="AH45" s="30">
        <f>IF(AND(N($D45)=0,ISNUMBER($G45)),IF(AND($G45&gt;=AH$8,$G45&lt;AH$8+7),"◆",""),"")</f>
        <v/>
      </c>
      <c r="AI45" s="30">
        <f>IF(AND(N($D45)=0,ISNUMBER($G45)),IF(AND($G45&gt;=AI$8,$G45&lt;AI$8+7),"◆",""),"")</f>
        <v/>
      </c>
      <c r="AJ45" s="30">
        <f>IF(AND(N($D45)=0,ISNUMBER($G45)),IF(AND($G45&gt;=AJ$8,$G45&lt;AJ$8+7),"◆",""),"")</f>
        <v/>
      </c>
      <c r="AK45" s="30">
        <f>IF(AND(N($D45)=0,ISNUMBER($G45)),IF(AND($G45&gt;=AK$8,$G45&lt;AK$8+7),"◆",""),"")</f>
        <v/>
      </c>
      <c r="AL45" s="30">
        <f>IF(AND(N($D45)=0,ISNUMBER($G45)),IF(AND($G45&gt;=AL$8,$G45&lt;AL$8+7),"◆",""),"")</f>
        <v/>
      </c>
      <c r="AM45" s="30">
        <f>IF(AND(N($D45)=0,ISNUMBER($G45)),IF(AND($G45&gt;=AM$8,$G45&lt;AM$8+7),"◆",""),"")</f>
        <v/>
      </c>
      <c r="AN45" s="30">
        <f>IF(AND(N($D45)=0,ISNUMBER($G45)),IF(AND($G45&gt;=AN$8,$G45&lt;AN$8+7),"◆",""),"")</f>
        <v/>
      </c>
      <c r="AO45" s="30">
        <f>IF(AND(N($D45)=0,ISNUMBER($G45)),IF(AND($G45&gt;=AO$8,$G45&lt;AO$8+7),"◆",""),"")</f>
        <v/>
      </c>
      <c r="AP45" s="30">
        <f>IF(AND(N($D45)=0,ISNUMBER($G45)),IF(AND($G45&gt;=AP$8,$G45&lt;AP$8+7),"◆",""),"")</f>
        <v/>
      </c>
      <c r="AQ45" s="30">
        <f>IF(AND(N($D45)=0,ISNUMBER($G45)),IF(AND($G45&gt;=AQ$8,$G45&lt;AQ$8+7),"◆",""),"")</f>
        <v/>
      </c>
      <c r="AR45" s="30">
        <f>IF(AND(N($D45)=0,ISNUMBER($G45)),IF(AND($G45&gt;=AR$8,$G45&lt;AR$8+7),"◆",""),"")</f>
        <v/>
      </c>
      <c r="AS45" s="30">
        <f>IF(AND(N($D45)=0,ISNUMBER($G45)),IF(AND($G45&gt;=AS$8,$G45&lt;AS$8+7),"◆",""),"")</f>
        <v/>
      </c>
      <c r="AT45" s="30">
        <f>IF(AND(N($D45)=0,ISNUMBER($G45)),IF(AND($G45&gt;=AT$8,$G45&lt;AT$8+7),"◆",""),"")</f>
        <v/>
      </c>
      <c r="AU45" s="30">
        <f>IF(AND(N($D45)=0,ISNUMBER($G45)),IF(AND($G45&gt;=AU$8,$G45&lt;AU$8+7),"◆",""),"")</f>
        <v/>
      </c>
      <c r="AV45" s="30">
        <f>IF(AND(N($D45)=0,ISNUMBER($G45)),IF(AND($G45&gt;=AV$8,$G45&lt;AV$8+7),"◆",""),"")</f>
        <v/>
      </c>
      <c r="AW45" s="30">
        <f>IF(AND(N($D45)=0,ISNUMBER($G45)),IF(AND($G45&gt;=AW$8,$G45&lt;AW$8+7),"◆",""),"")</f>
        <v/>
      </c>
    </row>
    <row r="46" ht="15" customHeight="1">
      <c r="A46" s="22" t="n"/>
      <c r="B46" s="22" t="n"/>
      <c r="C46" s="29" t="n"/>
      <c r="D46" s="24" t="n"/>
      <c r="E46" s="22" t="n"/>
      <c r="F46" s="25" t="n"/>
      <c r="G46" s="26">
        <f>IF(C46="","",IFERROR(WORKDAY(MAX(N(F46),IF(E46="",ProjStart,WORKDAY(INDEX($H$8:H45,MATCH(E46,$A$8:A45,0)),1)))-1,1),"Check ID"))</f>
        <v/>
      </c>
      <c r="H46" s="26">
        <f>IF(OR(C46="",NOT(ISNUMBER(G46))),"",IF(N(D46)=0,G46,WORKDAY(G46,D46-1)))</f>
        <v/>
      </c>
      <c r="I46" s="27" t="n"/>
      <c r="J46" s="28">
        <f>IF(OR(C46="",NOT(ISNUMBER(H46))),"",IF(N(I46)&gt;=1,"Complete",IF(H46&lt;StatusDate,"Late",IF(G46&gt;StatusDate,"Not started",IF(N(I46)+0.1&lt;IFERROR(NETWORKDAYS(G46,StatusDate)/NETWORKDAYS(G46,H46),0),"Behind","In progress")))))</f>
        <v/>
      </c>
      <c r="K46" s="29" t="n"/>
      <c r="L46" s="30">
        <f>IF(AND(N($D46)=0,ISNUMBER($G46)),IF(AND($G46&gt;=L$8,$G46&lt;L$8+7),"◆",""),"")</f>
        <v/>
      </c>
      <c r="M46" s="30">
        <f>IF(AND(N($D46)=0,ISNUMBER($G46)),IF(AND($G46&gt;=M$8,$G46&lt;M$8+7),"◆",""),"")</f>
        <v/>
      </c>
      <c r="N46" s="30">
        <f>IF(AND(N($D46)=0,ISNUMBER($G46)),IF(AND($G46&gt;=N$8,$G46&lt;N$8+7),"◆",""),"")</f>
        <v/>
      </c>
      <c r="O46" s="30">
        <f>IF(AND(N($D46)=0,ISNUMBER($G46)),IF(AND($G46&gt;=O$8,$G46&lt;O$8+7),"◆",""),"")</f>
        <v/>
      </c>
      <c r="P46" s="30">
        <f>IF(AND(N($D46)=0,ISNUMBER($G46)),IF(AND($G46&gt;=P$8,$G46&lt;P$8+7),"◆",""),"")</f>
        <v/>
      </c>
      <c r="Q46" s="30">
        <f>IF(AND(N($D46)=0,ISNUMBER($G46)),IF(AND($G46&gt;=Q$8,$G46&lt;Q$8+7),"◆",""),"")</f>
        <v/>
      </c>
      <c r="R46" s="30">
        <f>IF(AND(N($D46)=0,ISNUMBER($G46)),IF(AND($G46&gt;=R$8,$G46&lt;R$8+7),"◆",""),"")</f>
        <v/>
      </c>
      <c r="S46" s="30">
        <f>IF(AND(N($D46)=0,ISNUMBER($G46)),IF(AND($G46&gt;=S$8,$G46&lt;S$8+7),"◆",""),"")</f>
        <v/>
      </c>
      <c r="T46" s="30">
        <f>IF(AND(N($D46)=0,ISNUMBER($G46)),IF(AND($G46&gt;=T$8,$G46&lt;T$8+7),"◆",""),"")</f>
        <v/>
      </c>
      <c r="U46" s="30">
        <f>IF(AND(N($D46)=0,ISNUMBER($G46)),IF(AND($G46&gt;=U$8,$G46&lt;U$8+7),"◆",""),"")</f>
        <v/>
      </c>
      <c r="V46" s="30">
        <f>IF(AND(N($D46)=0,ISNUMBER($G46)),IF(AND($G46&gt;=V$8,$G46&lt;V$8+7),"◆",""),"")</f>
        <v/>
      </c>
      <c r="W46" s="30">
        <f>IF(AND(N($D46)=0,ISNUMBER($G46)),IF(AND($G46&gt;=W$8,$G46&lt;W$8+7),"◆",""),"")</f>
        <v/>
      </c>
      <c r="X46" s="30">
        <f>IF(AND(N($D46)=0,ISNUMBER($G46)),IF(AND($G46&gt;=X$8,$G46&lt;X$8+7),"◆",""),"")</f>
        <v/>
      </c>
      <c r="Y46" s="30">
        <f>IF(AND(N($D46)=0,ISNUMBER($G46)),IF(AND($G46&gt;=Y$8,$G46&lt;Y$8+7),"◆",""),"")</f>
        <v/>
      </c>
      <c r="Z46" s="30">
        <f>IF(AND(N($D46)=0,ISNUMBER($G46)),IF(AND($G46&gt;=Z$8,$G46&lt;Z$8+7),"◆",""),"")</f>
        <v/>
      </c>
      <c r="AA46" s="30">
        <f>IF(AND(N($D46)=0,ISNUMBER($G46)),IF(AND($G46&gt;=AA$8,$G46&lt;AA$8+7),"◆",""),"")</f>
        <v/>
      </c>
      <c r="AB46" s="30">
        <f>IF(AND(N($D46)=0,ISNUMBER($G46)),IF(AND($G46&gt;=AB$8,$G46&lt;AB$8+7),"◆",""),"")</f>
        <v/>
      </c>
      <c r="AC46" s="30">
        <f>IF(AND(N($D46)=0,ISNUMBER($G46)),IF(AND($G46&gt;=AC$8,$G46&lt;AC$8+7),"◆",""),"")</f>
        <v/>
      </c>
      <c r="AD46" s="30">
        <f>IF(AND(N($D46)=0,ISNUMBER($G46)),IF(AND($G46&gt;=AD$8,$G46&lt;AD$8+7),"◆",""),"")</f>
        <v/>
      </c>
      <c r="AE46" s="30">
        <f>IF(AND(N($D46)=0,ISNUMBER($G46)),IF(AND($G46&gt;=AE$8,$G46&lt;AE$8+7),"◆",""),"")</f>
        <v/>
      </c>
      <c r="AF46" s="30">
        <f>IF(AND(N($D46)=0,ISNUMBER($G46)),IF(AND($G46&gt;=AF$8,$G46&lt;AF$8+7),"◆",""),"")</f>
        <v/>
      </c>
      <c r="AG46" s="30">
        <f>IF(AND(N($D46)=0,ISNUMBER($G46)),IF(AND($G46&gt;=AG$8,$G46&lt;AG$8+7),"◆",""),"")</f>
        <v/>
      </c>
      <c r="AH46" s="30">
        <f>IF(AND(N($D46)=0,ISNUMBER($G46)),IF(AND($G46&gt;=AH$8,$G46&lt;AH$8+7),"◆",""),"")</f>
        <v/>
      </c>
      <c r="AI46" s="30">
        <f>IF(AND(N($D46)=0,ISNUMBER($G46)),IF(AND($G46&gt;=AI$8,$G46&lt;AI$8+7),"◆",""),"")</f>
        <v/>
      </c>
      <c r="AJ46" s="30">
        <f>IF(AND(N($D46)=0,ISNUMBER($G46)),IF(AND($G46&gt;=AJ$8,$G46&lt;AJ$8+7),"◆",""),"")</f>
        <v/>
      </c>
      <c r="AK46" s="30">
        <f>IF(AND(N($D46)=0,ISNUMBER($G46)),IF(AND($G46&gt;=AK$8,$G46&lt;AK$8+7),"◆",""),"")</f>
        <v/>
      </c>
      <c r="AL46" s="30">
        <f>IF(AND(N($D46)=0,ISNUMBER($G46)),IF(AND($G46&gt;=AL$8,$G46&lt;AL$8+7),"◆",""),"")</f>
        <v/>
      </c>
      <c r="AM46" s="30">
        <f>IF(AND(N($D46)=0,ISNUMBER($G46)),IF(AND($G46&gt;=AM$8,$G46&lt;AM$8+7),"◆",""),"")</f>
        <v/>
      </c>
      <c r="AN46" s="30">
        <f>IF(AND(N($D46)=0,ISNUMBER($G46)),IF(AND($G46&gt;=AN$8,$G46&lt;AN$8+7),"◆",""),"")</f>
        <v/>
      </c>
      <c r="AO46" s="30">
        <f>IF(AND(N($D46)=0,ISNUMBER($G46)),IF(AND($G46&gt;=AO$8,$G46&lt;AO$8+7),"◆",""),"")</f>
        <v/>
      </c>
      <c r="AP46" s="30">
        <f>IF(AND(N($D46)=0,ISNUMBER($G46)),IF(AND($G46&gt;=AP$8,$G46&lt;AP$8+7),"◆",""),"")</f>
        <v/>
      </c>
      <c r="AQ46" s="30">
        <f>IF(AND(N($D46)=0,ISNUMBER($G46)),IF(AND($G46&gt;=AQ$8,$G46&lt;AQ$8+7),"◆",""),"")</f>
        <v/>
      </c>
      <c r="AR46" s="30">
        <f>IF(AND(N($D46)=0,ISNUMBER($G46)),IF(AND($G46&gt;=AR$8,$G46&lt;AR$8+7),"◆",""),"")</f>
        <v/>
      </c>
      <c r="AS46" s="30">
        <f>IF(AND(N($D46)=0,ISNUMBER($G46)),IF(AND($G46&gt;=AS$8,$G46&lt;AS$8+7),"◆",""),"")</f>
        <v/>
      </c>
      <c r="AT46" s="30">
        <f>IF(AND(N($D46)=0,ISNUMBER($G46)),IF(AND($G46&gt;=AT$8,$G46&lt;AT$8+7),"◆",""),"")</f>
        <v/>
      </c>
      <c r="AU46" s="30">
        <f>IF(AND(N($D46)=0,ISNUMBER($G46)),IF(AND($G46&gt;=AU$8,$G46&lt;AU$8+7),"◆",""),"")</f>
        <v/>
      </c>
      <c r="AV46" s="30">
        <f>IF(AND(N($D46)=0,ISNUMBER($G46)),IF(AND($G46&gt;=AV$8,$G46&lt;AV$8+7),"◆",""),"")</f>
        <v/>
      </c>
      <c r="AW46" s="30">
        <f>IF(AND(N($D46)=0,ISNUMBER($G46)),IF(AND($G46&gt;=AW$8,$G46&lt;AW$8+7),"◆",""),"")</f>
        <v/>
      </c>
    </row>
    <row r="47" ht="15" customHeight="1">
      <c r="A47" s="22" t="n"/>
      <c r="B47" s="22" t="n"/>
      <c r="C47" s="29" t="n"/>
      <c r="D47" s="24" t="n"/>
      <c r="E47" s="22" t="n"/>
      <c r="F47" s="25" t="n"/>
      <c r="G47" s="26">
        <f>IF(C47="","",IFERROR(WORKDAY(MAX(N(F47),IF(E47="",ProjStart,WORKDAY(INDEX($H$8:H46,MATCH(E47,$A$8:A46,0)),1)))-1,1),"Check ID"))</f>
        <v/>
      </c>
      <c r="H47" s="26">
        <f>IF(OR(C47="",NOT(ISNUMBER(G47))),"",IF(N(D47)=0,G47,WORKDAY(G47,D47-1)))</f>
        <v/>
      </c>
      <c r="I47" s="27" t="n"/>
      <c r="J47" s="28">
        <f>IF(OR(C47="",NOT(ISNUMBER(H47))),"",IF(N(I47)&gt;=1,"Complete",IF(H47&lt;StatusDate,"Late",IF(G47&gt;StatusDate,"Not started",IF(N(I47)+0.1&lt;IFERROR(NETWORKDAYS(G47,StatusDate)/NETWORKDAYS(G47,H47),0),"Behind","In progress")))))</f>
        <v/>
      </c>
      <c r="K47" s="29" t="n"/>
      <c r="L47" s="30">
        <f>IF(AND(N($D47)=0,ISNUMBER($G47)),IF(AND($G47&gt;=L$8,$G47&lt;L$8+7),"◆",""),"")</f>
        <v/>
      </c>
      <c r="M47" s="30">
        <f>IF(AND(N($D47)=0,ISNUMBER($G47)),IF(AND($G47&gt;=M$8,$G47&lt;M$8+7),"◆",""),"")</f>
        <v/>
      </c>
      <c r="N47" s="30">
        <f>IF(AND(N($D47)=0,ISNUMBER($G47)),IF(AND($G47&gt;=N$8,$G47&lt;N$8+7),"◆",""),"")</f>
        <v/>
      </c>
      <c r="O47" s="30">
        <f>IF(AND(N($D47)=0,ISNUMBER($G47)),IF(AND($G47&gt;=O$8,$G47&lt;O$8+7),"◆",""),"")</f>
        <v/>
      </c>
      <c r="P47" s="30">
        <f>IF(AND(N($D47)=0,ISNUMBER($G47)),IF(AND($G47&gt;=P$8,$G47&lt;P$8+7),"◆",""),"")</f>
        <v/>
      </c>
      <c r="Q47" s="30">
        <f>IF(AND(N($D47)=0,ISNUMBER($G47)),IF(AND($G47&gt;=Q$8,$G47&lt;Q$8+7),"◆",""),"")</f>
        <v/>
      </c>
      <c r="R47" s="30">
        <f>IF(AND(N($D47)=0,ISNUMBER($G47)),IF(AND($G47&gt;=R$8,$G47&lt;R$8+7),"◆",""),"")</f>
        <v/>
      </c>
      <c r="S47" s="30">
        <f>IF(AND(N($D47)=0,ISNUMBER($G47)),IF(AND($G47&gt;=S$8,$G47&lt;S$8+7),"◆",""),"")</f>
        <v/>
      </c>
      <c r="T47" s="30">
        <f>IF(AND(N($D47)=0,ISNUMBER($G47)),IF(AND($G47&gt;=T$8,$G47&lt;T$8+7),"◆",""),"")</f>
        <v/>
      </c>
      <c r="U47" s="30">
        <f>IF(AND(N($D47)=0,ISNUMBER($G47)),IF(AND($G47&gt;=U$8,$G47&lt;U$8+7),"◆",""),"")</f>
        <v/>
      </c>
      <c r="V47" s="30">
        <f>IF(AND(N($D47)=0,ISNUMBER($G47)),IF(AND($G47&gt;=V$8,$G47&lt;V$8+7),"◆",""),"")</f>
        <v/>
      </c>
      <c r="W47" s="30">
        <f>IF(AND(N($D47)=0,ISNUMBER($G47)),IF(AND($G47&gt;=W$8,$G47&lt;W$8+7),"◆",""),"")</f>
        <v/>
      </c>
      <c r="X47" s="30">
        <f>IF(AND(N($D47)=0,ISNUMBER($G47)),IF(AND($G47&gt;=X$8,$G47&lt;X$8+7),"◆",""),"")</f>
        <v/>
      </c>
      <c r="Y47" s="30">
        <f>IF(AND(N($D47)=0,ISNUMBER($G47)),IF(AND($G47&gt;=Y$8,$G47&lt;Y$8+7),"◆",""),"")</f>
        <v/>
      </c>
      <c r="Z47" s="30">
        <f>IF(AND(N($D47)=0,ISNUMBER($G47)),IF(AND($G47&gt;=Z$8,$G47&lt;Z$8+7),"◆",""),"")</f>
        <v/>
      </c>
      <c r="AA47" s="30">
        <f>IF(AND(N($D47)=0,ISNUMBER($G47)),IF(AND($G47&gt;=AA$8,$G47&lt;AA$8+7),"◆",""),"")</f>
        <v/>
      </c>
      <c r="AB47" s="30">
        <f>IF(AND(N($D47)=0,ISNUMBER($G47)),IF(AND($G47&gt;=AB$8,$G47&lt;AB$8+7),"◆",""),"")</f>
        <v/>
      </c>
      <c r="AC47" s="30">
        <f>IF(AND(N($D47)=0,ISNUMBER($G47)),IF(AND($G47&gt;=AC$8,$G47&lt;AC$8+7),"◆",""),"")</f>
        <v/>
      </c>
      <c r="AD47" s="30">
        <f>IF(AND(N($D47)=0,ISNUMBER($G47)),IF(AND($G47&gt;=AD$8,$G47&lt;AD$8+7),"◆",""),"")</f>
        <v/>
      </c>
      <c r="AE47" s="30">
        <f>IF(AND(N($D47)=0,ISNUMBER($G47)),IF(AND($G47&gt;=AE$8,$G47&lt;AE$8+7),"◆",""),"")</f>
        <v/>
      </c>
      <c r="AF47" s="30">
        <f>IF(AND(N($D47)=0,ISNUMBER($G47)),IF(AND($G47&gt;=AF$8,$G47&lt;AF$8+7),"◆",""),"")</f>
        <v/>
      </c>
      <c r="AG47" s="30">
        <f>IF(AND(N($D47)=0,ISNUMBER($G47)),IF(AND($G47&gt;=AG$8,$G47&lt;AG$8+7),"◆",""),"")</f>
        <v/>
      </c>
      <c r="AH47" s="30">
        <f>IF(AND(N($D47)=0,ISNUMBER($G47)),IF(AND($G47&gt;=AH$8,$G47&lt;AH$8+7),"◆",""),"")</f>
        <v/>
      </c>
      <c r="AI47" s="30">
        <f>IF(AND(N($D47)=0,ISNUMBER($G47)),IF(AND($G47&gt;=AI$8,$G47&lt;AI$8+7),"◆",""),"")</f>
        <v/>
      </c>
      <c r="AJ47" s="30">
        <f>IF(AND(N($D47)=0,ISNUMBER($G47)),IF(AND($G47&gt;=AJ$8,$G47&lt;AJ$8+7),"◆",""),"")</f>
        <v/>
      </c>
      <c r="AK47" s="30">
        <f>IF(AND(N($D47)=0,ISNUMBER($G47)),IF(AND($G47&gt;=AK$8,$G47&lt;AK$8+7),"◆",""),"")</f>
        <v/>
      </c>
      <c r="AL47" s="30">
        <f>IF(AND(N($D47)=0,ISNUMBER($G47)),IF(AND($G47&gt;=AL$8,$G47&lt;AL$8+7),"◆",""),"")</f>
        <v/>
      </c>
      <c r="AM47" s="30">
        <f>IF(AND(N($D47)=0,ISNUMBER($G47)),IF(AND($G47&gt;=AM$8,$G47&lt;AM$8+7),"◆",""),"")</f>
        <v/>
      </c>
      <c r="AN47" s="30">
        <f>IF(AND(N($D47)=0,ISNUMBER($G47)),IF(AND($G47&gt;=AN$8,$G47&lt;AN$8+7),"◆",""),"")</f>
        <v/>
      </c>
      <c r="AO47" s="30">
        <f>IF(AND(N($D47)=0,ISNUMBER($G47)),IF(AND($G47&gt;=AO$8,$G47&lt;AO$8+7),"◆",""),"")</f>
        <v/>
      </c>
      <c r="AP47" s="30">
        <f>IF(AND(N($D47)=0,ISNUMBER($G47)),IF(AND($G47&gt;=AP$8,$G47&lt;AP$8+7),"◆",""),"")</f>
        <v/>
      </c>
      <c r="AQ47" s="30">
        <f>IF(AND(N($D47)=0,ISNUMBER($G47)),IF(AND($G47&gt;=AQ$8,$G47&lt;AQ$8+7),"◆",""),"")</f>
        <v/>
      </c>
      <c r="AR47" s="30">
        <f>IF(AND(N($D47)=0,ISNUMBER($G47)),IF(AND($G47&gt;=AR$8,$G47&lt;AR$8+7),"◆",""),"")</f>
        <v/>
      </c>
      <c r="AS47" s="30">
        <f>IF(AND(N($D47)=0,ISNUMBER($G47)),IF(AND($G47&gt;=AS$8,$G47&lt;AS$8+7),"◆",""),"")</f>
        <v/>
      </c>
      <c r="AT47" s="30">
        <f>IF(AND(N($D47)=0,ISNUMBER($G47)),IF(AND($G47&gt;=AT$8,$G47&lt;AT$8+7),"◆",""),"")</f>
        <v/>
      </c>
      <c r="AU47" s="30">
        <f>IF(AND(N($D47)=0,ISNUMBER($G47)),IF(AND($G47&gt;=AU$8,$G47&lt;AU$8+7),"◆",""),"")</f>
        <v/>
      </c>
      <c r="AV47" s="30">
        <f>IF(AND(N($D47)=0,ISNUMBER($G47)),IF(AND($G47&gt;=AV$8,$G47&lt;AV$8+7),"◆",""),"")</f>
        <v/>
      </c>
      <c r="AW47" s="30">
        <f>IF(AND(N($D47)=0,ISNUMBER($G47)),IF(AND($G47&gt;=AW$8,$G47&lt;AW$8+7),"◆",""),"")</f>
        <v/>
      </c>
    </row>
    <row r="48" ht="15" customHeight="1">
      <c r="A48" s="22" t="n"/>
      <c r="B48" s="22" t="n"/>
      <c r="C48" s="29" t="n"/>
      <c r="D48" s="24" t="n"/>
      <c r="E48" s="22" t="n"/>
      <c r="F48" s="25" t="n"/>
      <c r="G48" s="26">
        <f>IF(C48="","",IFERROR(WORKDAY(MAX(N(F48),IF(E48="",ProjStart,WORKDAY(INDEX($H$8:H47,MATCH(E48,$A$8:A47,0)),1)))-1,1),"Check ID"))</f>
        <v/>
      </c>
      <c r="H48" s="26">
        <f>IF(OR(C48="",NOT(ISNUMBER(G48))),"",IF(N(D48)=0,G48,WORKDAY(G48,D48-1)))</f>
        <v/>
      </c>
      <c r="I48" s="27" t="n"/>
      <c r="J48" s="28">
        <f>IF(OR(C48="",NOT(ISNUMBER(H48))),"",IF(N(I48)&gt;=1,"Complete",IF(H48&lt;StatusDate,"Late",IF(G48&gt;StatusDate,"Not started",IF(N(I48)+0.1&lt;IFERROR(NETWORKDAYS(G48,StatusDate)/NETWORKDAYS(G48,H48),0),"Behind","In progress")))))</f>
        <v/>
      </c>
      <c r="K48" s="29" t="n"/>
      <c r="L48" s="30">
        <f>IF(AND(N($D48)=0,ISNUMBER($G48)),IF(AND($G48&gt;=L$8,$G48&lt;L$8+7),"◆",""),"")</f>
        <v/>
      </c>
      <c r="M48" s="30">
        <f>IF(AND(N($D48)=0,ISNUMBER($G48)),IF(AND($G48&gt;=M$8,$G48&lt;M$8+7),"◆",""),"")</f>
        <v/>
      </c>
      <c r="N48" s="30">
        <f>IF(AND(N($D48)=0,ISNUMBER($G48)),IF(AND($G48&gt;=N$8,$G48&lt;N$8+7),"◆",""),"")</f>
        <v/>
      </c>
      <c r="O48" s="30">
        <f>IF(AND(N($D48)=0,ISNUMBER($G48)),IF(AND($G48&gt;=O$8,$G48&lt;O$8+7),"◆",""),"")</f>
        <v/>
      </c>
      <c r="P48" s="30">
        <f>IF(AND(N($D48)=0,ISNUMBER($G48)),IF(AND($G48&gt;=P$8,$G48&lt;P$8+7),"◆",""),"")</f>
        <v/>
      </c>
      <c r="Q48" s="30">
        <f>IF(AND(N($D48)=0,ISNUMBER($G48)),IF(AND($G48&gt;=Q$8,$G48&lt;Q$8+7),"◆",""),"")</f>
        <v/>
      </c>
      <c r="R48" s="30">
        <f>IF(AND(N($D48)=0,ISNUMBER($G48)),IF(AND($G48&gt;=R$8,$G48&lt;R$8+7),"◆",""),"")</f>
        <v/>
      </c>
      <c r="S48" s="30">
        <f>IF(AND(N($D48)=0,ISNUMBER($G48)),IF(AND($G48&gt;=S$8,$G48&lt;S$8+7),"◆",""),"")</f>
        <v/>
      </c>
      <c r="T48" s="30">
        <f>IF(AND(N($D48)=0,ISNUMBER($G48)),IF(AND($G48&gt;=T$8,$G48&lt;T$8+7),"◆",""),"")</f>
        <v/>
      </c>
      <c r="U48" s="30">
        <f>IF(AND(N($D48)=0,ISNUMBER($G48)),IF(AND($G48&gt;=U$8,$G48&lt;U$8+7),"◆",""),"")</f>
        <v/>
      </c>
      <c r="V48" s="30">
        <f>IF(AND(N($D48)=0,ISNUMBER($G48)),IF(AND($G48&gt;=V$8,$G48&lt;V$8+7),"◆",""),"")</f>
        <v/>
      </c>
      <c r="W48" s="30">
        <f>IF(AND(N($D48)=0,ISNUMBER($G48)),IF(AND($G48&gt;=W$8,$G48&lt;W$8+7),"◆",""),"")</f>
        <v/>
      </c>
      <c r="X48" s="30">
        <f>IF(AND(N($D48)=0,ISNUMBER($G48)),IF(AND($G48&gt;=X$8,$G48&lt;X$8+7),"◆",""),"")</f>
        <v/>
      </c>
      <c r="Y48" s="30">
        <f>IF(AND(N($D48)=0,ISNUMBER($G48)),IF(AND($G48&gt;=Y$8,$G48&lt;Y$8+7),"◆",""),"")</f>
        <v/>
      </c>
      <c r="Z48" s="30">
        <f>IF(AND(N($D48)=0,ISNUMBER($G48)),IF(AND($G48&gt;=Z$8,$G48&lt;Z$8+7),"◆",""),"")</f>
        <v/>
      </c>
      <c r="AA48" s="30">
        <f>IF(AND(N($D48)=0,ISNUMBER($G48)),IF(AND($G48&gt;=AA$8,$G48&lt;AA$8+7),"◆",""),"")</f>
        <v/>
      </c>
      <c r="AB48" s="30">
        <f>IF(AND(N($D48)=0,ISNUMBER($G48)),IF(AND($G48&gt;=AB$8,$G48&lt;AB$8+7),"◆",""),"")</f>
        <v/>
      </c>
      <c r="AC48" s="30">
        <f>IF(AND(N($D48)=0,ISNUMBER($G48)),IF(AND($G48&gt;=AC$8,$G48&lt;AC$8+7),"◆",""),"")</f>
        <v/>
      </c>
      <c r="AD48" s="30">
        <f>IF(AND(N($D48)=0,ISNUMBER($G48)),IF(AND($G48&gt;=AD$8,$G48&lt;AD$8+7),"◆",""),"")</f>
        <v/>
      </c>
      <c r="AE48" s="30">
        <f>IF(AND(N($D48)=0,ISNUMBER($G48)),IF(AND($G48&gt;=AE$8,$G48&lt;AE$8+7),"◆",""),"")</f>
        <v/>
      </c>
      <c r="AF48" s="30">
        <f>IF(AND(N($D48)=0,ISNUMBER($G48)),IF(AND($G48&gt;=AF$8,$G48&lt;AF$8+7),"◆",""),"")</f>
        <v/>
      </c>
      <c r="AG48" s="30">
        <f>IF(AND(N($D48)=0,ISNUMBER($G48)),IF(AND($G48&gt;=AG$8,$G48&lt;AG$8+7),"◆",""),"")</f>
        <v/>
      </c>
      <c r="AH48" s="30">
        <f>IF(AND(N($D48)=0,ISNUMBER($G48)),IF(AND($G48&gt;=AH$8,$G48&lt;AH$8+7),"◆",""),"")</f>
        <v/>
      </c>
      <c r="AI48" s="30">
        <f>IF(AND(N($D48)=0,ISNUMBER($G48)),IF(AND($G48&gt;=AI$8,$G48&lt;AI$8+7),"◆",""),"")</f>
        <v/>
      </c>
      <c r="AJ48" s="30">
        <f>IF(AND(N($D48)=0,ISNUMBER($G48)),IF(AND($G48&gt;=AJ$8,$G48&lt;AJ$8+7),"◆",""),"")</f>
        <v/>
      </c>
      <c r="AK48" s="30">
        <f>IF(AND(N($D48)=0,ISNUMBER($G48)),IF(AND($G48&gt;=AK$8,$G48&lt;AK$8+7),"◆",""),"")</f>
        <v/>
      </c>
      <c r="AL48" s="30">
        <f>IF(AND(N($D48)=0,ISNUMBER($G48)),IF(AND($G48&gt;=AL$8,$G48&lt;AL$8+7),"◆",""),"")</f>
        <v/>
      </c>
      <c r="AM48" s="30">
        <f>IF(AND(N($D48)=0,ISNUMBER($G48)),IF(AND($G48&gt;=AM$8,$G48&lt;AM$8+7),"◆",""),"")</f>
        <v/>
      </c>
      <c r="AN48" s="30">
        <f>IF(AND(N($D48)=0,ISNUMBER($G48)),IF(AND($G48&gt;=AN$8,$G48&lt;AN$8+7),"◆",""),"")</f>
        <v/>
      </c>
      <c r="AO48" s="30">
        <f>IF(AND(N($D48)=0,ISNUMBER($G48)),IF(AND($G48&gt;=AO$8,$G48&lt;AO$8+7),"◆",""),"")</f>
        <v/>
      </c>
      <c r="AP48" s="30">
        <f>IF(AND(N($D48)=0,ISNUMBER($G48)),IF(AND($G48&gt;=AP$8,$G48&lt;AP$8+7),"◆",""),"")</f>
        <v/>
      </c>
      <c r="AQ48" s="30">
        <f>IF(AND(N($D48)=0,ISNUMBER($G48)),IF(AND($G48&gt;=AQ$8,$G48&lt;AQ$8+7),"◆",""),"")</f>
        <v/>
      </c>
      <c r="AR48" s="30">
        <f>IF(AND(N($D48)=0,ISNUMBER($G48)),IF(AND($G48&gt;=AR$8,$G48&lt;AR$8+7),"◆",""),"")</f>
        <v/>
      </c>
      <c r="AS48" s="30">
        <f>IF(AND(N($D48)=0,ISNUMBER($G48)),IF(AND($G48&gt;=AS$8,$G48&lt;AS$8+7),"◆",""),"")</f>
        <v/>
      </c>
      <c r="AT48" s="30">
        <f>IF(AND(N($D48)=0,ISNUMBER($G48)),IF(AND($G48&gt;=AT$8,$G48&lt;AT$8+7),"◆",""),"")</f>
        <v/>
      </c>
      <c r="AU48" s="30">
        <f>IF(AND(N($D48)=0,ISNUMBER($G48)),IF(AND($G48&gt;=AU$8,$G48&lt;AU$8+7),"◆",""),"")</f>
        <v/>
      </c>
      <c r="AV48" s="30">
        <f>IF(AND(N($D48)=0,ISNUMBER($G48)),IF(AND($G48&gt;=AV$8,$G48&lt;AV$8+7),"◆",""),"")</f>
        <v/>
      </c>
      <c r="AW48" s="30">
        <f>IF(AND(N($D48)=0,ISNUMBER($G48)),IF(AND($G48&gt;=AW$8,$G48&lt;AW$8+7),"◆",""),"")</f>
        <v/>
      </c>
    </row>
    <row r="49" ht="15" customHeight="1">
      <c r="A49" s="22" t="n"/>
      <c r="B49" s="22" t="n"/>
      <c r="C49" s="29" t="n"/>
      <c r="D49" s="24" t="n"/>
      <c r="E49" s="22" t="n"/>
      <c r="F49" s="25" t="n"/>
      <c r="G49" s="26">
        <f>IF(C49="","",IFERROR(WORKDAY(MAX(N(F49),IF(E49="",ProjStart,WORKDAY(INDEX($H$8:H48,MATCH(E49,$A$8:A48,0)),1)))-1,1),"Check ID"))</f>
        <v/>
      </c>
      <c r="H49" s="26">
        <f>IF(OR(C49="",NOT(ISNUMBER(G49))),"",IF(N(D49)=0,G49,WORKDAY(G49,D49-1)))</f>
        <v/>
      </c>
      <c r="I49" s="27" t="n"/>
      <c r="J49" s="28">
        <f>IF(OR(C49="",NOT(ISNUMBER(H49))),"",IF(N(I49)&gt;=1,"Complete",IF(H49&lt;StatusDate,"Late",IF(G49&gt;StatusDate,"Not started",IF(N(I49)+0.1&lt;IFERROR(NETWORKDAYS(G49,StatusDate)/NETWORKDAYS(G49,H49),0),"Behind","In progress")))))</f>
        <v/>
      </c>
      <c r="K49" s="29" t="n"/>
      <c r="L49" s="30">
        <f>IF(AND(N($D49)=0,ISNUMBER($G49)),IF(AND($G49&gt;=L$8,$G49&lt;L$8+7),"◆",""),"")</f>
        <v/>
      </c>
      <c r="M49" s="30">
        <f>IF(AND(N($D49)=0,ISNUMBER($G49)),IF(AND($G49&gt;=M$8,$G49&lt;M$8+7),"◆",""),"")</f>
        <v/>
      </c>
      <c r="N49" s="30">
        <f>IF(AND(N($D49)=0,ISNUMBER($G49)),IF(AND($G49&gt;=N$8,$G49&lt;N$8+7),"◆",""),"")</f>
        <v/>
      </c>
      <c r="O49" s="30">
        <f>IF(AND(N($D49)=0,ISNUMBER($G49)),IF(AND($G49&gt;=O$8,$G49&lt;O$8+7),"◆",""),"")</f>
        <v/>
      </c>
      <c r="P49" s="30">
        <f>IF(AND(N($D49)=0,ISNUMBER($G49)),IF(AND($G49&gt;=P$8,$G49&lt;P$8+7),"◆",""),"")</f>
        <v/>
      </c>
      <c r="Q49" s="30">
        <f>IF(AND(N($D49)=0,ISNUMBER($G49)),IF(AND($G49&gt;=Q$8,$G49&lt;Q$8+7),"◆",""),"")</f>
        <v/>
      </c>
      <c r="R49" s="30">
        <f>IF(AND(N($D49)=0,ISNUMBER($G49)),IF(AND($G49&gt;=R$8,$G49&lt;R$8+7),"◆",""),"")</f>
        <v/>
      </c>
      <c r="S49" s="30">
        <f>IF(AND(N($D49)=0,ISNUMBER($G49)),IF(AND($G49&gt;=S$8,$G49&lt;S$8+7),"◆",""),"")</f>
        <v/>
      </c>
      <c r="T49" s="30">
        <f>IF(AND(N($D49)=0,ISNUMBER($G49)),IF(AND($G49&gt;=T$8,$G49&lt;T$8+7),"◆",""),"")</f>
        <v/>
      </c>
      <c r="U49" s="30">
        <f>IF(AND(N($D49)=0,ISNUMBER($G49)),IF(AND($G49&gt;=U$8,$G49&lt;U$8+7),"◆",""),"")</f>
        <v/>
      </c>
      <c r="V49" s="30">
        <f>IF(AND(N($D49)=0,ISNUMBER($G49)),IF(AND($G49&gt;=V$8,$G49&lt;V$8+7),"◆",""),"")</f>
        <v/>
      </c>
      <c r="W49" s="30">
        <f>IF(AND(N($D49)=0,ISNUMBER($G49)),IF(AND($G49&gt;=W$8,$G49&lt;W$8+7),"◆",""),"")</f>
        <v/>
      </c>
      <c r="X49" s="30">
        <f>IF(AND(N($D49)=0,ISNUMBER($G49)),IF(AND($G49&gt;=X$8,$G49&lt;X$8+7),"◆",""),"")</f>
        <v/>
      </c>
      <c r="Y49" s="30">
        <f>IF(AND(N($D49)=0,ISNUMBER($G49)),IF(AND($G49&gt;=Y$8,$G49&lt;Y$8+7),"◆",""),"")</f>
        <v/>
      </c>
      <c r="Z49" s="30">
        <f>IF(AND(N($D49)=0,ISNUMBER($G49)),IF(AND($G49&gt;=Z$8,$G49&lt;Z$8+7),"◆",""),"")</f>
        <v/>
      </c>
      <c r="AA49" s="30">
        <f>IF(AND(N($D49)=0,ISNUMBER($G49)),IF(AND($G49&gt;=AA$8,$G49&lt;AA$8+7),"◆",""),"")</f>
        <v/>
      </c>
      <c r="AB49" s="30">
        <f>IF(AND(N($D49)=0,ISNUMBER($G49)),IF(AND($G49&gt;=AB$8,$G49&lt;AB$8+7),"◆",""),"")</f>
        <v/>
      </c>
      <c r="AC49" s="30">
        <f>IF(AND(N($D49)=0,ISNUMBER($G49)),IF(AND($G49&gt;=AC$8,$G49&lt;AC$8+7),"◆",""),"")</f>
        <v/>
      </c>
      <c r="AD49" s="30">
        <f>IF(AND(N($D49)=0,ISNUMBER($G49)),IF(AND($G49&gt;=AD$8,$G49&lt;AD$8+7),"◆",""),"")</f>
        <v/>
      </c>
      <c r="AE49" s="30">
        <f>IF(AND(N($D49)=0,ISNUMBER($G49)),IF(AND($G49&gt;=AE$8,$G49&lt;AE$8+7),"◆",""),"")</f>
        <v/>
      </c>
      <c r="AF49" s="30">
        <f>IF(AND(N($D49)=0,ISNUMBER($G49)),IF(AND($G49&gt;=AF$8,$G49&lt;AF$8+7),"◆",""),"")</f>
        <v/>
      </c>
      <c r="AG49" s="30">
        <f>IF(AND(N($D49)=0,ISNUMBER($G49)),IF(AND($G49&gt;=AG$8,$G49&lt;AG$8+7),"◆",""),"")</f>
        <v/>
      </c>
      <c r="AH49" s="30">
        <f>IF(AND(N($D49)=0,ISNUMBER($G49)),IF(AND($G49&gt;=AH$8,$G49&lt;AH$8+7),"◆",""),"")</f>
        <v/>
      </c>
      <c r="AI49" s="30">
        <f>IF(AND(N($D49)=0,ISNUMBER($G49)),IF(AND($G49&gt;=AI$8,$G49&lt;AI$8+7),"◆",""),"")</f>
        <v/>
      </c>
      <c r="AJ49" s="30">
        <f>IF(AND(N($D49)=0,ISNUMBER($G49)),IF(AND($G49&gt;=AJ$8,$G49&lt;AJ$8+7),"◆",""),"")</f>
        <v/>
      </c>
      <c r="AK49" s="30">
        <f>IF(AND(N($D49)=0,ISNUMBER($G49)),IF(AND($G49&gt;=AK$8,$G49&lt;AK$8+7),"◆",""),"")</f>
        <v/>
      </c>
      <c r="AL49" s="30">
        <f>IF(AND(N($D49)=0,ISNUMBER($G49)),IF(AND($G49&gt;=AL$8,$G49&lt;AL$8+7),"◆",""),"")</f>
        <v/>
      </c>
      <c r="AM49" s="30">
        <f>IF(AND(N($D49)=0,ISNUMBER($G49)),IF(AND($G49&gt;=AM$8,$G49&lt;AM$8+7),"◆",""),"")</f>
        <v/>
      </c>
      <c r="AN49" s="30">
        <f>IF(AND(N($D49)=0,ISNUMBER($G49)),IF(AND($G49&gt;=AN$8,$G49&lt;AN$8+7),"◆",""),"")</f>
        <v/>
      </c>
      <c r="AO49" s="30">
        <f>IF(AND(N($D49)=0,ISNUMBER($G49)),IF(AND($G49&gt;=AO$8,$G49&lt;AO$8+7),"◆",""),"")</f>
        <v/>
      </c>
      <c r="AP49" s="30">
        <f>IF(AND(N($D49)=0,ISNUMBER($G49)),IF(AND($G49&gt;=AP$8,$G49&lt;AP$8+7),"◆",""),"")</f>
        <v/>
      </c>
      <c r="AQ49" s="30">
        <f>IF(AND(N($D49)=0,ISNUMBER($G49)),IF(AND($G49&gt;=AQ$8,$G49&lt;AQ$8+7),"◆",""),"")</f>
        <v/>
      </c>
      <c r="AR49" s="30">
        <f>IF(AND(N($D49)=0,ISNUMBER($G49)),IF(AND($G49&gt;=AR$8,$G49&lt;AR$8+7),"◆",""),"")</f>
        <v/>
      </c>
      <c r="AS49" s="30">
        <f>IF(AND(N($D49)=0,ISNUMBER($G49)),IF(AND($G49&gt;=AS$8,$G49&lt;AS$8+7),"◆",""),"")</f>
        <v/>
      </c>
      <c r="AT49" s="30">
        <f>IF(AND(N($D49)=0,ISNUMBER($G49)),IF(AND($G49&gt;=AT$8,$G49&lt;AT$8+7),"◆",""),"")</f>
        <v/>
      </c>
      <c r="AU49" s="30">
        <f>IF(AND(N($D49)=0,ISNUMBER($G49)),IF(AND($G49&gt;=AU$8,$G49&lt;AU$8+7),"◆",""),"")</f>
        <v/>
      </c>
      <c r="AV49" s="30">
        <f>IF(AND(N($D49)=0,ISNUMBER($G49)),IF(AND($G49&gt;=AV$8,$G49&lt;AV$8+7),"◆",""),"")</f>
        <v/>
      </c>
      <c r="AW49" s="30">
        <f>IF(AND(N($D49)=0,ISNUMBER($G49)),IF(AND($G49&gt;=AW$8,$G49&lt;AW$8+7),"◆",""),"")</f>
        <v/>
      </c>
    </row>
    <row r="50" ht="15" customHeight="1">
      <c r="A50" s="22" t="n"/>
      <c r="B50" s="22" t="n"/>
      <c r="C50" s="29" t="n"/>
      <c r="D50" s="24" t="n"/>
      <c r="E50" s="22" t="n"/>
      <c r="F50" s="25" t="n"/>
      <c r="G50" s="26">
        <f>IF(C50="","",IFERROR(WORKDAY(MAX(N(F50),IF(E50="",ProjStart,WORKDAY(INDEX($H$8:H49,MATCH(E50,$A$8:A49,0)),1)))-1,1),"Check ID"))</f>
        <v/>
      </c>
      <c r="H50" s="26">
        <f>IF(OR(C50="",NOT(ISNUMBER(G50))),"",IF(N(D50)=0,G50,WORKDAY(G50,D50-1)))</f>
        <v/>
      </c>
      <c r="I50" s="27" t="n"/>
      <c r="J50" s="28">
        <f>IF(OR(C50="",NOT(ISNUMBER(H50))),"",IF(N(I50)&gt;=1,"Complete",IF(H50&lt;StatusDate,"Late",IF(G50&gt;StatusDate,"Not started",IF(N(I50)+0.1&lt;IFERROR(NETWORKDAYS(G50,StatusDate)/NETWORKDAYS(G50,H50),0),"Behind","In progress")))))</f>
        <v/>
      </c>
      <c r="K50" s="29" t="n"/>
      <c r="L50" s="30">
        <f>IF(AND(N($D50)=0,ISNUMBER($G50)),IF(AND($G50&gt;=L$8,$G50&lt;L$8+7),"◆",""),"")</f>
        <v/>
      </c>
      <c r="M50" s="30">
        <f>IF(AND(N($D50)=0,ISNUMBER($G50)),IF(AND($G50&gt;=M$8,$G50&lt;M$8+7),"◆",""),"")</f>
        <v/>
      </c>
      <c r="N50" s="30">
        <f>IF(AND(N($D50)=0,ISNUMBER($G50)),IF(AND($G50&gt;=N$8,$G50&lt;N$8+7),"◆",""),"")</f>
        <v/>
      </c>
      <c r="O50" s="30">
        <f>IF(AND(N($D50)=0,ISNUMBER($G50)),IF(AND($G50&gt;=O$8,$G50&lt;O$8+7),"◆",""),"")</f>
        <v/>
      </c>
      <c r="P50" s="30">
        <f>IF(AND(N($D50)=0,ISNUMBER($G50)),IF(AND($G50&gt;=P$8,$G50&lt;P$8+7),"◆",""),"")</f>
        <v/>
      </c>
      <c r="Q50" s="30">
        <f>IF(AND(N($D50)=0,ISNUMBER($G50)),IF(AND($G50&gt;=Q$8,$G50&lt;Q$8+7),"◆",""),"")</f>
        <v/>
      </c>
      <c r="R50" s="30">
        <f>IF(AND(N($D50)=0,ISNUMBER($G50)),IF(AND($G50&gt;=R$8,$G50&lt;R$8+7),"◆",""),"")</f>
        <v/>
      </c>
      <c r="S50" s="30">
        <f>IF(AND(N($D50)=0,ISNUMBER($G50)),IF(AND($G50&gt;=S$8,$G50&lt;S$8+7),"◆",""),"")</f>
        <v/>
      </c>
      <c r="T50" s="30">
        <f>IF(AND(N($D50)=0,ISNUMBER($G50)),IF(AND($G50&gt;=T$8,$G50&lt;T$8+7),"◆",""),"")</f>
        <v/>
      </c>
      <c r="U50" s="30">
        <f>IF(AND(N($D50)=0,ISNUMBER($G50)),IF(AND($G50&gt;=U$8,$G50&lt;U$8+7),"◆",""),"")</f>
        <v/>
      </c>
      <c r="V50" s="30">
        <f>IF(AND(N($D50)=0,ISNUMBER($G50)),IF(AND($G50&gt;=V$8,$G50&lt;V$8+7),"◆",""),"")</f>
        <v/>
      </c>
      <c r="W50" s="30">
        <f>IF(AND(N($D50)=0,ISNUMBER($G50)),IF(AND($G50&gt;=W$8,$G50&lt;W$8+7),"◆",""),"")</f>
        <v/>
      </c>
      <c r="X50" s="30">
        <f>IF(AND(N($D50)=0,ISNUMBER($G50)),IF(AND($G50&gt;=X$8,$G50&lt;X$8+7),"◆",""),"")</f>
        <v/>
      </c>
      <c r="Y50" s="30">
        <f>IF(AND(N($D50)=0,ISNUMBER($G50)),IF(AND($G50&gt;=Y$8,$G50&lt;Y$8+7),"◆",""),"")</f>
        <v/>
      </c>
      <c r="Z50" s="30">
        <f>IF(AND(N($D50)=0,ISNUMBER($G50)),IF(AND($G50&gt;=Z$8,$G50&lt;Z$8+7),"◆",""),"")</f>
        <v/>
      </c>
      <c r="AA50" s="30">
        <f>IF(AND(N($D50)=0,ISNUMBER($G50)),IF(AND($G50&gt;=AA$8,$G50&lt;AA$8+7),"◆",""),"")</f>
        <v/>
      </c>
      <c r="AB50" s="30">
        <f>IF(AND(N($D50)=0,ISNUMBER($G50)),IF(AND($G50&gt;=AB$8,$G50&lt;AB$8+7),"◆",""),"")</f>
        <v/>
      </c>
      <c r="AC50" s="30">
        <f>IF(AND(N($D50)=0,ISNUMBER($G50)),IF(AND($G50&gt;=AC$8,$G50&lt;AC$8+7),"◆",""),"")</f>
        <v/>
      </c>
      <c r="AD50" s="30">
        <f>IF(AND(N($D50)=0,ISNUMBER($G50)),IF(AND($G50&gt;=AD$8,$G50&lt;AD$8+7),"◆",""),"")</f>
        <v/>
      </c>
      <c r="AE50" s="30">
        <f>IF(AND(N($D50)=0,ISNUMBER($G50)),IF(AND($G50&gt;=AE$8,$G50&lt;AE$8+7),"◆",""),"")</f>
        <v/>
      </c>
      <c r="AF50" s="30">
        <f>IF(AND(N($D50)=0,ISNUMBER($G50)),IF(AND($G50&gt;=AF$8,$G50&lt;AF$8+7),"◆",""),"")</f>
        <v/>
      </c>
      <c r="AG50" s="30">
        <f>IF(AND(N($D50)=0,ISNUMBER($G50)),IF(AND($G50&gt;=AG$8,$G50&lt;AG$8+7),"◆",""),"")</f>
        <v/>
      </c>
      <c r="AH50" s="30">
        <f>IF(AND(N($D50)=0,ISNUMBER($G50)),IF(AND($G50&gt;=AH$8,$G50&lt;AH$8+7),"◆",""),"")</f>
        <v/>
      </c>
      <c r="AI50" s="30">
        <f>IF(AND(N($D50)=0,ISNUMBER($G50)),IF(AND($G50&gt;=AI$8,$G50&lt;AI$8+7),"◆",""),"")</f>
        <v/>
      </c>
      <c r="AJ50" s="30">
        <f>IF(AND(N($D50)=0,ISNUMBER($G50)),IF(AND($G50&gt;=AJ$8,$G50&lt;AJ$8+7),"◆",""),"")</f>
        <v/>
      </c>
      <c r="AK50" s="30">
        <f>IF(AND(N($D50)=0,ISNUMBER($G50)),IF(AND($G50&gt;=AK$8,$G50&lt;AK$8+7),"◆",""),"")</f>
        <v/>
      </c>
      <c r="AL50" s="30">
        <f>IF(AND(N($D50)=0,ISNUMBER($G50)),IF(AND($G50&gt;=AL$8,$G50&lt;AL$8+7),"◆",""),"")</f>
        <v/>
      </c>
      <c r="AM50" s="30">
        <f>IF(AND(N($D50)=0,ISNUMBER($G50)),IF(AND($G50&gt;=AM$8,$G50&lt;AM$8+7),"◆",""),"")</f>
        <v/>
      </c>
      <c r="AN50" s="30">
        <f>IF(AND(N($D50)=0,ISNUMBER($G50)),IF(AND($G50&gt;=AN$8,$G50&lt;AN$8+7),"◆",""),"")</f>
        <v/>
      </c>
      <c r="AO50" s="30">
        <f>IF(AND(N($D50)=0,ISNUMBER($G50)),IF(AND($G50&gt;=AO$8,$G50&lt;AO$8+7),"◆",""),"")</f>
        <v/>
      </c>
      <c r="AP50" s="30">
        <f>IF(AND(N($D50)=0,ISNUMBER($G50)),IF(AND($G50&gt;=AP$8,$G50&lt;AP$8+7),"◆",""),"")</f>
        <v/>
      </c>
      <c r="AQ50" s="30">
        <f>IF(AND(N($D50)=0,ISNUMBER($G50)),IF(AND($G50&gt;=AQ$8,$G50&lt;AQ$8+7),"◆",""),"")</f>
        <v/>
      </c>
      <c r="AR50" s="30">
        <f>IF(AND(N($D50)=0,ISNUMBER($G50)),IF(AND($G50&gt;=AR$8,$G50&lt;AR$8+7),"◆",""),"")</f>
        <v/>
      </c>
      <c r="AS50" s="30">
        <f>IF(AND(N($D50)=0,ISNUMBER($G50)),IF(AND($G50&gt;=AS$8,$G50&lt;AS$8+7),"◆",""),"")</f>
        <v/>
      </c>
      <c r="AT50" s="30">
        <f>IF(AND(N($D50)=0,ISNUMBER($G50)),IF(AND($G50&gt;=AT$8,$G50&lt;AT$8+7),"◆",""),"")</f>
        <v/>
      </c>
      <c r="AU50" s="30">
        <f>IF(AND(N($D50)=0,ISNUMBER($G50)),IF(AND($G50&gt;=AU$8,$G50&lt;AU$8+7),"◆",""),"")</f>
        <v/>
      </c>
      <c r="AV50" s="30">
        <f>IF(AND(N($D50)=0,ISNUMBER($G50)),IF(AND($G50&gt;=AV$8,$G50&lt;AV$8+7),"◆",""),"")</f>
        <v/>
      </c>
      <c r="AW50" s="30">
        <f>IF(AND(N($D50)=0,ISNUMBER($G50)),IF(AND($G50&gt;=AW$8,$G50&lt;AW$8+7),"◆",""),"")</f>
        <v/>
      </c>
    </row>
    <row r="51" ht="15" customHeight="1">
      <c r="A51" s="22" t="n"/>
      <c r="B51" s="22" t="n"/>
      <c r="C51" s="29" t="n"/>
      <c r="D51" s="24" t="n"/>
      <c r="E51" s="22" t="n"/>
      <c r="F51" s="25" t="n"/>
      <c r="G51" s="26">
        <f>IF(C51="","",IFERROR(WORKDAY(MAX(N(F51),IF(E51="",ProjStart,WORKDAY(INDEX($H$8:H50,MATCH(E51,$A$8:A50,0)),1)))-1,1),"Check ID"))</f>
        <v/>
      </c>
      <c r="H51" s="26">
        <f>IF(OR(C51="",NOT(ISNUMBER(G51))),"",IF(N(D51)=0,G51,WORKDAY(G51,D51-1)))</f>
        <v/>
      </c>
      <c r="I51" s="27" t="n"/>
      <c r="J51" s="28">
        <f>IF(OR(C51="",NOT(ISNUMBER(H51))),"",IF(N(I51)&gt;=1,"Complete",IF(H51&lt;StatusDate,"Late",IF(G51&gt;StatusDate,"Not started",IF(N(I51)+0.1&lt;IFERROR(NETWORKDAYS(G51,StatusDate)/NETWORKDAYS(G51,H51),0),"Behind","In progress")))))</f>
        <v/>
      </c>
      <c r="K51" s="29" t="n"/>
      <c r="L51" s="30">
        <f>IF(AND(N($D51)=0,ISNUMBER($G51)),IF(AND($G51&gt;=L$8,$G51&lt;L$8+7),"◆",""),"")</f>
        <v/>
      </c>
      <c r="M51" s="30">
        <f>IF(AND(N($D51)=0,ISNUMBER($G51)),IF(AND($G51&gt;=M$8,$G51&lt;M$8+7),"◆",""),"")</f>
        <v/>
      </c>
      <c r="N51" s="30">
        <f>IF(AND(N($D51)=0,ISNUMBER($G51)),IF(AND($G51&gt;=N$8,$G51&lt;N$8+7),"◆",""),"")</f>
        <v/>
      </c>
      <c r="O51" s="30">
        <f>IF(AND(N($D51)=0,ISNUMBER($G51)),IF(AND($G51&gt;=O$8,$G51&lt;O$8+7),"◆",""),"")</f>
        <v/>
      </c>
      <c r="P51" s="30">
        <f>IF(AND(N($D51)=0,ISNUMBER($G51)),IF(AND($G51&gt;=P$8,$G51&lt;P$8+7),"◆",""),"")</f>
        <v/>
      </c>
      <c r="Q51" s="30">
        <f>IF(AND(N($D51)=0,ISNUMBER($G51)),IF(AND($G51&gt;=Q$8,$G51&lt;Q$8+7),"◆",""),"")</f>
        <v/>
      </c>
      <c r="R51" s="30">
        <f>IF(AND(N($D51)=0,ISNUMBER($G51)),IF(AND($G51&gt;=R$8,$G51&lt;R$8+7),"◆",""),"")</f>
        <v/>
      </c>
      <c r="S51" s="30">
        <f>IF(AND(N($D51)=0,ISNUMBER($G51)),IF(AND($G51&gt;=S$8,$G51&lt;S$8+7),"◆",""),"")</f>
        <v/>
      </c>
      <c r="T51" s="30">
        <f>IF(AND(N($D51)=0,ISNUMBER($G51)),IF(AND($G51&gt;=T$8,$G51&lt;T$8+7),"◆",""),"")</f>
        <v/>
      </c>
      <c r="U51" s="30">
        <f>IF(AND(N($D51)=0,ISNUMBER($G51)),IF(AND($G51&gt;=U$8,$G51&lt;U$8+7),"◆",""),"")</f>
        <v/>
      </c>
      <c r="V51" s="30">
        <f>IF(AND(N($D51)=0,ISNUMBER($G51)),IF(AND($G51&gt;=V$8,$G51&lt;V$8+7),"◆",""),"")</f>
        <v/>
      </c>
      <c r="W51" s="30">
        <f>IF(AND(N($D51)=0,ISNUMBER($G51)),IF(AND($G51&gt;=W$8,$G51&lt;W$8+7),"◆",""),"")</f>
        <v/>
      </c>
      <c r="X51" s="30">
        <f>IF(AND(N($D51)=0,ISNUMBER($G51)),IF(AND($G51&gt;=X$8,$G51&lt;X$8+7),"◆",""),"")</f>
        <v/>
      </c>
      <c r="Y51" s="30">
        <f>IF(AND(N($D51)=0,ISNUMBER($G51)),IF(AND($G51&gt;=Y$8,$G51&lt;Y$8+7),"◆",""),"")</f>
        <v/>
      </c>
      <c r="Z51" s="30">
        <f>IF(AND(N($D51)=0,ISNUMBER($G51)),IF(AND($G51&gt;=Z$8,$G51&lt;Z$8+7),"◆",""),"")</f>
        <v/>
      </c>
      <c r="AA51" s="30">
        <f>IF(AND(N($D51)=0,ISNUMBER($G51)),IF(AND($G51&gt;=AA$8,$G51&lt;AA$8+7),"◆",""),"")</f>
        <v/>
      </c>
      <c r="AB51" s="30">
        <f>IF(AND(N($D51)=0,ISNUMBER($G51)),IF(AND($G51&gt;=AB$8,$G51&lt;AB$8+7),"◆",""),"")</f>
        <v/>
      </c>
      <c r="AC51" s="30">
        <f>IF(AND(N($D51)=0,ISNUMBER($G51)),IF(AND($G51&gt;=AC$8,$G51&lt;AC$8+7),"◆",""),"")</f>
        <v/>
      </c>
      <c r="AD51" s="30">
        <f>IF(AND(N($D51)=0,ISNUMBER($G51)),IF(AND($G51&gt;=AD$8,$G51&lt;AD$8+7),"◆",""),"")</f>
        <v/>
      </c>
      <c r="AE51" s="30">
        <f>IF(AND(N($D51)=0,ISNUMBER($G51)),IF(AND($G51&gt;=AE$8,$G51&lt;AE$8+7),"◆",""),"")</f>
        <v/>
      </c>
      <c r="AF51" s="30">
        <f>IF(AND(N($D51)=0,ISNUMBER($G51)),IF(AND($G51&gt;=AF$8,$G51&lt;AF$8+7),"◆",""),"")</f>
        <v/>
      </c>
      <c r="AG51" s="30">
        <f>IF(AND(N($D51)=0,ISNUMBER($G51)),IF(AND($G51&gt;=AG$8,$G51&lt;AG$8+7),"◆",""),"")</f>
        <v/>
      </c>
      <c r="AH51" s="30">
        <f>IF(AND(N($D51)=0,ISNUMBER($G51)),IF(AND($G51&gt;=AH$8,$G51&lt;AH$8+7),"◆",""),"")</f>
        <v/>
      </c>
      <c r="AI51" s="30">
        <f>IF(AND(N($D51)=0,ISNUMBER($G51)),IF(AND($G51&gt;=AI$8,$G51&lt;AI$8+7),"◆",""),"")</f>
        <v/>
      </c>
      <c r="AJ51" s="30">
        <f>IF(AND(N($D51)=0,ISNUMBER($G51)),IF(AND($G51&gt;=AJ$8,$G51&lt;AJ$8+7),"◆",""),"")</f>
        <v/>
      </c>
      <c r="AK51" s="30">
        <f>IF(AND(N($D51)=0,ISNUMBER($G51)),IF(AND($G51&gt;=AK$8,$G51&lt;AK$8+7),"◆",""),"")</f>
        <v/>
      </c>
      <c r="AL51" s="30">
        <f>IF(AND(N($D51)=0,ISNUMBER($G51)),IF(AND($G51&gt;=AL$8,$G51&lt;AL$8+7),"◆",""),"")</f>
        <v/>
      </c>
      <c r="AM51" s="30">
        <f>IF(AND(N($D51)=0,ISNUMBER($G51)),IF(AND($G51&gt;=AM$8,$G51&lt;AM$8+7),"◆",""),"")</f>
        <v/>
      </c>
      <c r="AN51" s="30">
        <f>IF(AND(N($D51)=0,ISNUMBER($G51)),IF(AND($G51&gt;=AN$8,$G51&lt;AN$8+7),"◆",""),"")</f>
        <v/>
      </c>
      <c r="AO51" s="30">
        <f>IF(AND(N($D51)=0,ISNUMBER($G51)),IF(AND($G51&gt;=AO$8,$G51&lt;AO$8+7),"◆",""),"")</f>
        <v/>
      </c>
      <c r="AP51" s="30">
        <f>IF(AND(N($D51)=0,ISNUMBER($G51)),IF(AND($G51&gt;=AP$8,$G51&lt;AP$8+7),"◆",""),"")</f>
        <v/>
      </c>
      <c r="AQ51" s="30">
        <f>IF(AND(N($D51)=0,ISNUMBER($G51)),IF(AND($G51&gt;=AQ$8,$G51&lt;AQ$8+7),"◆",""),"")</f>
        <v/>
      </c>
      <c r="AR51" s="30">
        <f>IF(AND(N($D51)=0,ISNUMBER($G51)),IF(AND($G51&gt;=AR$8,$G51&lt;AR$8+7),"◆",""),"")</f>
        <v/>
      </c>
      <c r="AS51" s="30">
        <f>IF(AND(N($D51)=0,ISNUMBER($G51)),IF(AND($G51&gt;=AS$8,$G51&lt;AS$8+7),"◆",""),"")</f>
        <v/>
      </c>
      <c r="AT51" s="30">
        <f>IF(AND(N($D51)=0,ISNUMBER($G51)),IF(AND($G51&gt;=AT$8,$G51&lt;AT$8+7),"◆",""),"")</f>
        <v/>
      </c>
      <c r="AU51" s="30">
        <f>IF(AND(N($D51)=0,ISNUMBER($G51)),IF(AND($G51&gt;=AU$8,$G51&lt;AU$8+7),"◆",""),"")</f>
        <v/>
      </c>
      <c r="AV51" s="30">
        <f>IF(AND(N($D51)=0,ISNUMBER($G51)),IF(AND($G51&gt;=AV$8,$G51&lt;AV$8+7),"◆",""),"")</f>
        <v/>
      </c>
      <c r="AW51" s="30">
        <f>IF(AND(N($D51)=0,ISNUMBER($G51)),IF(AND($G51&gt;=AW$8,$G51&lt;AW$8+7),"◆",""),"")</f>
        <v/>
      </c>
    </row>
    <row r="52" ht="15" customHeight="1">
      <c r="A52" s="22" t="n"/>
      <c r="B52" s="22" t="n"/>
      <c r="C52" s="29" t="n"/>
      <c r="D52" s="24" t="n"/>
      <c r="E52" s="22" t="n"/>
      <c r="F52" s="25" t="n"/>
      <c r="G52" s="26">
        <f>IF(C52="","",IFERROR(WORKDAY(MAX(N(F52),IF(E52="",ProjStart,WORKDAY(INDEX($H$8:H51,MATCH(E52,$A$8:A51,0)),1)))-1,1),"Check ID"))</f>
        <v/>
      </c>
      <c r="H52" s="26">
        <f>IF(OR(C52="",NOT(ISNUMBER(G52))),"",IF(N(D52)=0,G52,WORKDAY(G52,D52-1)))</f>
        <v/>
      </c>
      <c r="I52" s="27" t="n"/>
      <c r="J52" s="28">
        <f>IF(OR(C52="",NOT(ISNUMBER(H52))),"",IF(N(I52)&gt;=1,"Complete",IF(H52&lt;StatusDate,"Late",IF(G52&gt;StatusDate,"Not started",IF(N(I52)+0.1&lt;IFERROR(NETWORKDAYS(G52,StatusDate)/NETWORKDAYS(G52,H52),0),"Behind","In progress")))))</f>
        <v/>
      </c>
      <c r="K52" s="29" t="n"/>
      <c r="L52" s="30">
        <f>IF(AND(N($D52)=0,ISNUMBER($G52)),IF(AND($G52&gt;=L$8,$G52&lt;L$8+7),"◆",""),"")</f>
        <v/>
      </c>
      <c r="M52" s="30">
        <f>IF(AND(N($D52)=0,ISNUMBER($G52)),IF(AND($G52&gt;=M$8,$G52&lt;M$8+7),"◆",""),"")</f>
        <v/>
      </c>
      <c r="N52" s="30">
        <f>IF(AND(N($D52)=0,ISNUMBER($G52)),IF(AND($G52&gt;=N$8,$G52&lt;N$8+7),"◆",""),"")</f>
        <v/>
      </c>
      <c r="O52" s="30">
        <f>IF(AND(N($D52)=0,ISNUMBER($G52)),IF(AND($G52&gt;=O$8,$G52&lt;O$8+7),"◆",""),"")</f>
        <v/>
      </c>
      <c r="P52" s="30">
        <f>IF(AND(N($D52)=0,ISNUMBER($G52)),IF(AND($G52&gt;=P$8,$G52&lt;P$8+7),"◆",""),"")</f>
        <v/>
      </c>
      <c r="Q52" s="30">
        <f>IF(AND(N($D52)=0,ISNUMBER($G52)),IF(AND($G52&gt;=Q$8,$G52&lt;Q$8+7),"◆",""),"")</f>
        <v/>
      </c>
      <c r="R52" s="30">
        <f>IF(AND(N($D52)=0,ISNUMBER($G52)),IF(AND($G52&gt;=R$8,$G52&lt;R$8+7),"◆",""),"")</f>
        <v/>
      </c>
      <c r="S52" s="30">
        <f>IF(AND(N($D52)=0,ISNUMBER($G52)),IF(AND($G52&gt;=S$8,$G52&lt;S$8+7),"◆",""),"")</f>
        <v/>
      </c>
      <c r="T52" s="30">
        <f>IF(AND(N($D52)=0,ISNUMBER($G52)),IF(AND($G52&gt;=T$8,$G52&lt;T$8+7),"◆",""),"")</f>
        <v/>
      </c>
      <c r="U52" s="30">
        <f>IF(AND(N($D52)=0,ISNUMBER($G52)),IF(AND($G52&gt;=U$8,$G52&lt;U$8+7),"◆",""),"")</f>
        <v/>
      </c>
      <c r="V52" s="30">
        <f>IF(AND(N($D52)=0,ISNUMBER($G52)),IF(AND($G52&gt;=V$8,$G52&lt;V$8+7),"◆",""),"")</f>
        <v/>
      </c>
      <c r="W52" s="30">
        <f>IF(AND(N($D52)=0,ISNUMBER($G52)),IF(AND($G52&gt;=W$8,$G52&lt;W$8+7),"◆",""),"")</f>
        <v/>
      </c>
      <c r="X52" s="30">
        <f>IF(AND(N($D52)=0,ISNUMBER($G52)),IF(AND($G52&gt;=X$8,$G52&lt;X$8+7),"◆",""),"")</f>
        <v/>
      </c>
      <c r="Y52" s="30">
        <f>IF(AND(N($D52)=0,ISNUMBER($G52)),IF(AND($G52&gt;=Y$8,$G52&lt;Y$8+7),"◆",""),"")</f>
        <v/>
      </c>
      <c r="Z52" s="30">
        <f>IF(AND(N($D52)=0,ISNUMBER($G52)),IF(AND($G52&gt;=Z$8,$G52&lt;Z$8+7),"◆",""),"")</f>
        <v/>
      </c>
      <c r="AA52" s="30">
        <f>IF(AND(N($D52)=0,ISNUMBER($G52)),IF(AND($G52&gt;=AA$8,$G52&lt;AA$8+7),"◆",""),"")</f>
        <v/>
      </c>
      <c r="AB52" s="30">
        <f>IF(AND(N($D52)=0,ISNUMBER($G52)),IF(AND($G52&gt;=AB$8,$G52&lt;AB$8+7),"◆",""),"")</f>
        <v/>
      </c>
      <c r="AC52" s="30">
        <f>IF(AND(N($D52)=0,ISNUMBER($G52)),IF(AND($G52&gt;=AC$8,$G52&lt;AC$8+7),"◆",""),"")</f>
        <v/>
      </c>
      <c r="AD52" s="30">
        <f>IF(AND(N($D52)=0,ISNUMBER($G52)),IF(AND($G52&gt;=AD$8,$G52&lt;AD$8+7),"◆",""),"")</f>
        <v/>
      </c>
      <c r="AE52" s="30">
        <f>IF(AND(N($D52)=0,ISNUMBER($G52)),IF(AND($G52&gt;=AE$8,$G52&lt;AE$8+7),"◆",""),"")</f>
        <v/>
      </c>
      <c r="AF52" s="30">
        <f>IF(AND(N($D52)=0,ISNUMBER($G52)),IF(AND($G52&gt;=AF$8,$G52&lt;AF$8+7),"◆",""),"")</f>
        <v/>
      </c>
      <c r="AG52" s="30">
        <f>IF(AND(N($D52)=0,ISNUMBER($G52)),IF(AND($G52&gt;=AG$8,$G52&lt;AG$8+7),"◆",""),"")</f>
        <v/>
      </c>
      <c r="AH52" s="30">
        <f>IF(AND(N($D52)=0,ISNUMBER($G52)),IF(AND($G52&gt;=AH$8,$G52&lt;AH$8+7),"◆",""),"")</f>
        <v/>
      </c>
      <c r="AI52" s="30">
        <f>IF(AND(N($D52)=0,ISNUMBER($G52)),IF(AND($G52&gt;=AI$8,$G52&lt;AI$8+7),"◆",""),"")</f>
        <v/>
      </c>
      <c r="AJ52" s="30">
        <f>IF(AND(N($D52)=0,ISNUMBER($G52)),IF(AND($G52&gt;=AJ$8,$G52&lt;AJ$8+7),"◆",""),"")</f>
        <v/>
      </c>
      <c r="AK52" s="30">
        <f>IF(AND(N($D52)=0,ISNUMBER($G52)),IF(AND($G52&gt;=AK$8,$G52&lt;AK$8+7),"◆",""),"")</f>
        <v/>
      </c>
      <c r="AL52" s="30">
        <f>IF(AND(N($D52)=0,ISNUMBER($G52)),IF(AND($G52&gt;=AL$8,$G52&lt;AL$8+7),"◆",""),"")</f>
        <v/>
      </c>
      <c r="AM52" s="30">
        <f>IF(AND(N($D52)=0,ISNUMBER($G52)),IF(AND($G52&gt;=AM$8,$G52&lt;AM$8+7),"◆",""),"")</f>
        <v/>
      </c>
      <c r="AN52" s="30">
        <f>IF(AND(N($D52)=0,ISNUMBER($G52)),IF(AND($G52&gt;=AN$8,$G52&lt;AN$8+7),"◆",""),"")</f>
        <v/>
      </c>
      <c r="AO52" s="30">
        <f>IF(AND(N($D52)=0,ISNUMBER($G52)),IF(AND($G52&gt;=AO$8,$G52&lt;AO$8+7),"◆",""),"")</f>
        <v/>
      </c>
      <c r="AP52" s="30">
        <f>IF(AND(N($D52)=0,ISNUMBER($G52)),IF(AND($G52&gt;=AP$8,$G52&lt;AP$8+7),"◆",""),"")</f>
        <v/>
      </c>
      <c r="AQ52" s="30">
        <f>IF(AND(N($D52)=0,ISNUMBER($G52)),IF(AND($G52&gt;=AQ$8,$G52&lt;AQ$8+7),"◆",""),"")</f>
        <v/>
      </c>
      <c r="AR52" s="30">
        <f>IF(AND(N($D52)=0,ISNUMBER($G52)),IF(AND($G52&gt;=AR$8,$G52&lt;AR$8+7),"◆",""),"")</f>
        <v/>
      </c>
      <c r="AS52" s="30">
        <f>IF(AND(N($D52)=0,ISNUMBER($G52)),IF(AND($G52&gt;=AS$8,$G52&lt;AS$8+7),"◆",""),"")</f>
        <v/>
      </c>
      <c r="AT52" s="30">
        <f>IF(AND(N($D52)=0,ISNUMBER($G52)),IF(AND($G52&gt;=AT$8,$G52&lt;AT$8+7),"◆",""),"")</f>
        <v/>
      </c>
      <c r="AU52" s="30">
        <f>IF(AND(N($D52)=0,ISNUMBER($G52)),IF(AND($G52&gt;=AU$8,$G52&lt;AU$8+7),"◆",""),"")</f>
        <v/>
      </c>
      <c r="AV52" s="30">
        <f>IF(AND(N($D52)=0,ISNUMBER($G52)),IF(AND($G52&gt;=AV$8,$G52&lt;AV$8+7),"◆",""),"")</f>
        <v/>
      </c>
      <c r="AW52" s="30">
        <f>IF(AND(N($D52)=0,ISNUMBER($G52)),IF(AND($G52&gt;=AW$8,$G52&lt;AW$8+7),"◆",""),"")</f>
        <v/>
      </c>
    </row>
    <row r="53" ht="15" customHeight="1">
      <c r="A53" s="22" t="n"/>
      <c r="B53" s="22" t="n"/>
      <c r="C53" s="29" t="n"/>
      <c r="D53" s="24" t="n"/>
      <c r="E53" s="22" t="n"/>
      <c r="F53" s="25" t="n"/>
      <c r="G53" s="26">
        <f>IF(C53="","",IFERROR(WORKDAY(MAX(N(F53),IF(E53="",ProjStart,WORKDAY(INDEX($H$8:H52,MATCH(E53,$A$8:A52,0)),1)))-1,1),"Check ID"))</f>
        <v/>
      </c>
      <c r="H53" s="26">
        <f>IF(OR(C53="",NOT(ISNUMBER(G53))),"",IF(N(D53)=0,G53,WORKDAY(G53,D53-1)))</f>
        <v/>
      </c>
      <c r="I53" s="27" t="n"/>
      <c r="J53" s="28">
        <f>IF(OR(C53="",NOT(ISNUMBER(H53))),"",IF(N(I53)&gt;=1,"Complete",IF(H53&lt;StatusDate,"Late",IF(G53&gt;StatusDate,"Not started",IF(N(I53)+0.1&lt;IFERROR(NETWORKDAYS(G53,StatusDate)/NETWORKDAYS(G53,H53),0),"Behind","In progress")))))</f>
        <v/>
      </c>
      <c r="K53" s="29" t="n"/>
      <c r="L53" s="30">
        <f>IF(AND(N($D53)=0,ISNUMBER($G53)),IF(AND($G53&gt;=L$8,$G53&lt;L$8+7),"◆",""),"")</f>
        <v/>
      </c>
      <c r="M53" s="30">
        <f>IF(AND(N($D53)=0,ISNUMBER($G53)),IF(AND($G53&gt;=M$8,$G53&lt;M$8+7),"◆",""),"")</f>
        <v/>
      </c>
      <c r="N53" s="30">
        <f>IF(AND(N($D53)=0,ISNUMBER($G53)),IF(AND($G53&gt;=N$8,$G53&lt;N$8+7),"◆",""),"")</f>
        <v/>
      </c>
      <c r="O53" s="30">
        <f>IF(AND(N($D53)=0,ISNUMBER($G53)),IF(AND($G53&gt;=O$8,$G53&lt;O$8+7),"◆",""),"")</f>
        <v/>
      </c>
      <c r="P53" s="30">
        <f>IF(AND(N($D53)=0,ISNUMBER($G53)),IF(AND($G53&gt;=P$8,$G53&lt;P$8+7),"◆",""),"")</f>
        <v/>
      </c>
      <c r="Q53" s="30">
        <f>IF(AND(N($D53)=0,ISNUMBER($G53)),IF(AND($G53&gt;=Q$8,$G53&lt;Q$8+7),"◆",""),"")</f>
        <v/>
      </c>
      <c r="R53" s="30">
        <f>IF(AND(N($D53)=0,ISNUMBER($G53)),IF(AND($G53&gt;=R$8,$G53&lt;R$8+7),"◆",""),"")</f>
        <v/>
      </c>
      <c r="S53" s="30">
        <f>IF(AND(N($D53)=0,ISNUMBER($G53)),IF(AND($G53&gt;=S$8,$G53&lt;S$8+7),"◆",""),"")</f>
        <v/>
      </c>
      <c r="T53" s="30">
        <f>IF(AND(N($D53)=0,ISNUMBER($G53)),IF(AND($G53&gt;=T$8,$G53&lt;T$8+7),"◆",""),"")</f>
        <v/>
      </c>
      <c r="U53" s="30">
        <f>IF(AND(N($D53)=0,ISNUMBER($G53)),IF(AND($G53&gt;=U$8,$G53&lt;U$8+7),"◆",""),"")</f>
        <v/>
      </c>
      <c r="V53" s="30">
        <f>IF(AND(N($D53)=0,ISNUMBER($G53)),IF(AND($G53&gt;=V$8,$G53&lt;V$8+7),"◆",""),"")</f>
        <v/>
      </c>
      <c r="W53" s="30">
        <f>IF(AND(N($D53)=0,ISNUMBER($G53)),IF(AND($G53&gt;=W$8,$G53&lt;W$8+7),"◆",""),"")</f>
        <v/>
      </c>
      <c r="X53" s="30">
        <f>IF(AND(N($D53)=0,ISNUMBER($G53)),IF(AND($G53&gt;=X$8,$G53&lt;X$8+7),"◆",""),"")</f>
        <v/>
      </c>
      <c r="Y53" s="30">
        <f>IF(AND(N($D53)=0,ISNUMBER($G53)),IF(AND($G53&gt;=Y$8,$G53&lt;Y$8+7),"◆",""),"")</f>
        <v/>
      </c>
      <c r="Z53" s="30">
        <f>IF(AND(N($D53)=0,ISNUMBER($G53)),IF(AND($G53&gt;=Z$8,$G53&lt;Z$8+7),"◆",""),"")</f>
        <v/>
      </c>
      <c r="AA53" s="30">
        <f>IF(AND(N($D53)=0,ISNUMBER($G53)),IF(AND($G53&gt;=AA$8,$G53&lt;AA$8+7),"◆",""),"")</f>
        <v/>
      </c>
      <c r="AB53" s="30">
        <f>IF(AND(N($D53)=0,ISNUMBER($G53)),IF(AND($G53&gt;=AB$8,$G53&lt;AB$8+7),"◆",""),"")</f>
        <v/>
      </c>
      <c r="AC53" s="30">
        <f>IF(AND(N($D53)=0,ISNUMBER($G53)),IF(AND($G53&gt;=AC$8,$G53&lt;AC$8+7),"◆",""),"")</f>
        <v/>
      </c>
      <c r="AD53" s="30">
        <f>IF(AND(N($D53)=0,ISNUMBER($G53)),IF(AND($G53&gt;=AD$8,$G53&lt;AD$8+7),"◆",""),"")</f>
        <v/>
      </c>
      <c r="AE53" s="30">
        <f>IF(AND(N($D53)=0,ISNUMBER($G53)),IF(AND($G53&gt;=AE$8,$G53&lt;AE$8+7),"◆",""),"")</f>
        <v/>
      </c>
      <c r="AF53" s="30">
        <f>IF(AND(N($D53)=0,ISNUMBER($G53)),IF(AND($G53&gt;=AF$8,$G53&lt;AF$8+7),"◆",""),"")</f>
        <v/>
      </c>
      <c r="AG53" s="30">
        <f>IF(AND(N($D53)=0,ISNUMBER($G53)),IF(AND($G53&gt;=AG$8,$G53&lt;AG$8+7),"◆",""),"")</f>
        <v/>
      </c>
      <c r="AH53" s="30">
        <f>IF(AND(N($D53)=0,ISNUMBER($G53)),IF(AND($G53&gt;=AH$8,$G53&lt;AH$8+7),"◆",""),"")</f>
        <v/>
      </c>
      <c r="AI53" s="30">
        <f>IF(AND(N($D53)=0,ISNUMBER($G53)),IF(AND($G53&gt;=AI$8,$G53&lt;AI$8+7),"◆",""),"")</f>
        <v/>
      </c>
      <c r="AJ53" s="30">
        <f>IF(AND(N($D53)=0,ISNUMBER($G53)),IF(AND($G53&gt;=AJ$8,$G53&lt;AJ$8+7),"◆",""),"")</f>
        <v/>
      </c>
      <c r="AK53" s="30">
        <f>IF(AND(N($D53)=0,ISNUMBER($G53)),IF(AND($G53&gt;=AK$8,$G53&lt;AK$8+7),"◆",""),"")</f>
        <v/>
      </c>
      <c r="AL53" s="30">
        <f>IF(AND(N($D53)=0,ISNUMBER($G53)),IF(AND($G53&gt;=AL$8,$G53&lt;AL$8+7),"◆",""),"")</f>
        <v/>
      </c>
      <c r="AM53" s="30">
        <f>IF(AND(N($D53)=0,ISNUMBER($G53)),IF(AND($G53&gt;=AM$8,$G53&lt;AM$8+7),"◆",""),"")</f>
        <v/>
      </c>
      <c r="AN53" s="30">
        <f>IF(AND(N($D53)=0,ISNUMBER($G53)),IF(AND($G53&gt;=AN$8,$G53&lt;AN$8+7),"◆",""),"")</f>
        <v/>
      </c>
      <c r="AO53" s="30">
        <f>IF(AND(N($D53)=0,ISNUMBER($G53)),IF(AND($G53&gt;=AO$8,$G53&lt;AO$8+7),"◆",""),"")</f>
        <v/>
      </c>
      <c r="AP53" s="30">
        <f>IF(AND(N($D53)=0,ISNUMBER($G53)),IF(AND($G53&gt;=AP$8,$G53&lt;AP$8+7),"◆",""),"")</f>
        <v/>
      </c>
      <c r="AQ53" s="30">
        <f>IF(AND(N($D53)=0,ISNUMBER($G53)),IF(AND($G53&gt;=AQ$8,$G53&lt;AQ$8+7),"◆",""),"")</f>
        <v/>
      </c>
      <c r="AR53" s="30">
        <f>IF(AND(N($D53)=0,ISNUMBER($G53)),IF(AND($G53&gt;=AR$8,$G53&lt;AR$8+7),"◆",""),"")</f>
        <v/>
      </c>
      <c r="AS53" s="30">
        <f>IF(AND(N($D53)=0,ISNUMBER($G53)),IF(AND($G53&gt;=AS$8,$G53&lt;AS$8+7),"◆",""),"")</f>
        <v/>
      </c>
      <c r="AT53" s="30">
        <f>IF(AND(N($D53)=0,ISNUMBER($G53)),IF(AND($G53&gt;=AT$8,$G53&lt;AT$8+7),"◆",""),"")</f>
        <v/>
      </c>
      <c r="AU53" s="30">
        <f>IF(AND(N($D53)=0,ISNUMBER($G53)),IF(AND($G53&gt;=AU$8,$G53&lt;AU$8+7),"◆",""),"")</f>
        <v/>
      </c>
      <c r="AV53" s="30">
        <f>IF(AND(N($D53)=0,ISNUMBER($G53)),IF(AND($G53&gt;=AV$8,$G53&lt;AV$8+7),"◆",""),"")</f>
        <v/>
      </c>
      <c r="AW53" s="30">
        <f>IF(AND(N($D53)=0,ISNUMBER($G53)),IF(AND($G53&gt;=AW$8,$G53&lt;AW$8+7),"◆",""),"")</f>
        <v/>
      </c>
    </row>
    <row r="54" ht="15" customHeight="1">
      <c r="A54" s="22" t="n"/>
      <c r="B54" s="22" t="n"/>
      <c r="C54" s="29" t="n"/>
      <c r="D54" s="24" t="n"/>
      <c r="E54" s="22" t="n"/>
      <c r="F54" s="25" t="n"/>
      <c r="G54" s="26">
        <f>IF(C54="","",IFERROR(WORKDAY(MAX(N(F54),IF(E54="",ProjStart,WORKDAY(INDEX($H$8:H53,MATCH(E54,$A$8:A53,0)),1)))-1,1),"Check ID"))</f>
        <v/>
      </c>
      <c r="H54" s="26">
        <f>IF(OR(C54="",NOT(ISNUMBER(G54))),"",IF(N(D54)=0,G54,WORKDAY(G54,D54-1)))</f>
        <v/>
      </c>
      <c r="I54" s="27" t="n"/>
      <c r="J54" s="28">
        <f>IF(OR(C54="",NOT(ISNUMBER(H54))),"",IF(N(I54)&gt;=1,"Complete",IF(H54&lt;StatusDate,"Late",IF(G54&gt;StatusDate,"Not started",IF(N(I54)+0.1&lt;IFERROR(NETWORKDAYS(G54,StatusDate)/NETWORKDAYS(G54,H54),0),"Behind","In progress")))))</f>
        <v/>
      </c>
      <c r="K54" s="29" t="n"/>
      <c r="L54" s="30">
        <f>IF(AND(N($D54)=0,ISNUMBER($G54)),IF(AND($G54&gt;=L$8,$G54&lt;L$8+7),"◆",""),"")</f>
        <v/>
      </c>
      <c r="M54" s="30">
        <f>IF(AND(N($D54)=0,ISNUMBER($G54)),IF(AND($G54&gt;=M$8,$G54&lt;M$8+7),"◆",""),"")</f>
        <v/>
      </c>
      <c r="N54" s="30">
        <f>IF(AND(N($D54)=0,ISNUMBER($G54)),IF(AND($G54&gt;=N$8,$G54&lt;N$8+7),"◆",""),"")</f>
        <v/>
      </c>
      <c r="O54" s="30">
        <f>IF(AND(N($D54)=0,ISNUMBER($G54)),IF(AND($G54&gt;=O$8,$G54&lt;O$8+7),"◆",""),"")</f>
        <v/>
      </c>
      <c r="P54" s="30">
        <f>IF(AND(N($D54)=0,ISNUMBER($G54)),IF(AND($G54&gt;=P$8,$G54&lt;P$8+7),"◆",""),"")</f>
        <v/>
      </c>
      <c r="Q54" s="30">
        <f>IF(AND(N($D54)=0,ISNUMBER($G54)),IF(AND($G54&gt;=Q$8,$G54&lt;Q$8+7),"◆",""),"")</f>
        <v/>
      </c>
      <c r="R54" s="30">
        <f>IF(AND(N($D54)=0,ISNUMBER($G54)),IF(AND($G54&gt;=R$8,$G54&lt;R$8+7),"◆",""),"")</f>
        <v/>
      </c>
      <c r="S54" s="30">
        <f>IF(AND(N($D54)=0,ISNUMBER($G54)),IF(AND($G54&gt;=S$8,$G54&lt;S$8+7),"◆",""),"")</f>
        <v/>
      </c>
      <c r="T54" s="30">
        <f>IF(AND(N($D54)=0,ISNUMBER($G54)),IF(AND($G54&gt;=T$8,$G54&lt;T$8+7),"◆",""),"")</f>
        <v/>
      </c>
      <c r="U54" s="30">
        <f>IF(AND(N($D54)=0,ISNUMBER($G54)),IF(AND($G54&gt;=U$8,$G54&lt;U$8+7),"◆",""),"")</f>
        <v/>
      </c>
      <c r="V54" s="30">
        <f>IF(AND(N($D54)=0,ISNUMBER($G54)),IF(AND($G54&gt;=V$8,$G54&lt;V$8+7),"◆",""),"")</f>
        <v/>
      </c>
      <c r="W54" s="30">
        <f>IF(AND(N($D54)=0,ISNUMBER($G54)),IF(AND($G54&gt;=W$8,$G54&lt;W$8+7),"◆",""),"")</f>
        <v/>
      </c>
      <c r="X54" s="30">
        <f>IF(AND(N($D54)=0,ISNUMBER($G54)),IF(AND($G54&gt;=X$8,$G54&lt;X$8+7),"◆",""),"")</f>
        <v/>
      </c>
      <c r="Y54" s="30">
        <f>IF(AND(N($D54)=0,ISNUMBER($G54)),IF(AND($G54&gt;=Y$8,$G54&lt;Y$8+7),"◆",""),"")</f>
        <v/>
      </c>
      <c r="Z54" s="30">
        <f>IF(AND(N($D54)=0,ISNUMBER($G54)),IF(AND($G54&gt;=Z$8,$G54&lt;Z$8+7),"◆",""),"")</f>
        <v/>
      </c>
      <c r="AA54" s="30">
        <f>IF(AND(N($D54)=0,ISNUMBER($G54)),IF(AND($G54&gt;=AA$8,$G54&lt;AA$8+7),"◆",""),"")</f>
        <v/>
      </c>
      <c r="AB54" s="30">
        <f>IF(AND(N($D54)=0,ISNUMBER($G54)),IF(AND($G54&gt;=AB$8,$G54&lt;AB$8+7),"◆",""),"")</f>
        <v/>
      </c>
      <c r="AC54" s="30">
        <f>IF(AND(N($D54)=0,ISNUMBER($G54)),IF(AND($G54&gt;=AC$8,$G54&lt;AC$8+7),"◆",""),"")</f>
        <v/>
      </c>
      <c r="AD54" s="30">
        <f>IF(AND(N($D54)=0,ISNUMBER($G54)),IF(AND($G54&gt;=AD$8,$G54&lt;AD$8+7),"◆",""),"")</f>
        <v/>
      </c>
      <c r="AE54" s="30">
        <f>IF(AND(N($D54)=0,ISNUMBER($G54)),IF(AND($G54&gt;=AE$8,$G54&lt;AE$8+7),"◆",""),"")</f>
        <v/>
      </c>
      <c r="AF54" s="30">
        <f>IF(AND(N($D54)=0,ISNUMBER($G54)),IF(AND($G54&gt;=AF$8,$G54&lt;AF$8+7),"◆",""),"")</f>
        <v/>
      </c>
      <c r="AG54" s="30">
        <f>IF(AND(N($D54)=0,ISNUMBER($G54)),IF(AND($G54&gt;=AG$8,$G54&lt;AG$8+7),"◆",""),"")</f>
        <v/>
      </c>
      <c r="AH54" s="30">
        <f>IF(AND(N($D54)=0,ISNUMBER($G54)),IF(AND($G54&gt;=AH$8,$G54&lt;AH$8+7),"◆",""),"")</f>
        <v/>
      </c>
      <c r="AI54" s="30">
        <f>IF(AND(N($D54)=0,ISNUMBER($G54)),IF(AND($G54&gt;=AI$8,$G54&lt;AI$8+7),"◆",""),"")</f>
        <v/>
      </c>
      <c r="AJ54" s="30">
        <f>IF(AND(N($D54)=0,ISNUMBER($G54)),IF(AND($G54&gt;=AJ$8,$G54&lt;AJ$8+7),"◆",""),"")</f>
        <v/>
      </c>
      <c r="AK54" s="30">
        <f>IF(AND(N($D54)=0,ISNUMBER($G54)),IF(AND($G54&gt;=AK$8,$G54&lt;AK$8+7),"◆",""),"")</f>
        <v/>
      </c>
      <c r="AL54" s="30">
        <f>IF(AND(N($D54)=0,ISNUMBER($G54)),IF(AND($G54&gt;=AL$8,$G54&lt;AL$8+7),"◆",""),"")</f>
        <v/>
      </c>
      <c r="AM54" s="30">
        <f>IF(AND(N($D54)=0,ISNUMBER($G54)),IF(AND($G54&gt;=AM$8,$G54&lt;AM$8+7),"◆",""),"")</f>
        <v/>
      </c>
      <c r="AN54" s="30">
        <f>IF(AND(N($D54)=0,ISNUMBER($G54)),IF(AND($G54&gt;=AN$8,$G54&lt;AN$8+7),"◆",""),"")</f>
        <v/>
      </c>
      <c r="AO54" s="30">
        <f>IF(AND(N($D54)=0,ISNUMBER($G54)),IF(AND($G54&gt;=AO$8,$G54&lt;AO$8+7),"◆",""),"")</f>
        <v/>
      </c>
      <c r="AP54" s="30">
        <f>IF(AND(N($D54)=0,ISNUMBER($G54)),IF(AND($G54&gt;=AP$8,$G54&lt;AP$8+7),"◆",""),"")</f>
        <v/>
      </c>
      <c r="AQ54" s="30">
        <f>IF(AND(N($D54)=0,ISNUMBER($G54)),IF(AND($G54&gt;=AQ$8,$G54&lt;AQ$8+7),"◆",""),"")</f>
        <v/>
      </c>
      <c r="AR54" s="30">
        <f>IF(AND(N($D54)=0,ISNUMBER($G54)),IF(AND($G54&gt;=AR$8,$G54&lt;AR$8+7),"◆",""),"")</f>
        <v/>
      </c>
      <c r="AS54" s="30">
        <f>IF(AND(N($D54)=0,ISNUMBER($G54)),IF(AND($G54&gt;=AS$8,$G54&lt;AS$8+7),"◆",""),"")</f>
        <v/>
      </c>
      <c r="AT54" s="30">
        <f>IF(AND(N($D54)=0,ISNUMBER($G54)),IF(AND($G54&gt;=AT$8,$G54&lt;AT$8+7),"◆",""),"")</f>
        <v/>
      </c>
      <c r="AU54" s="30">
        <f>IF(AND(N($D54)=0,ISNUMBER($G54)),IF(AND($G54&gt;=AU$8,$G54&lt;AU$8+7),"◆",""),"")</f>
        <v/>
      </c>
      <c r="AV54" s="30">
        <f>IF(AND(N($D54)=0,ISNUMBER($G54)),IF(AND($G54&gt;=AV$8,$G54&lt;AV$8+7),"◆",""),"")</f>
        <v/>
      </c>
      <c r="AW54" s="30">
        <f>IF(AND(N($D54)=0,ISNUMBER($G54)),IF(AND($G54&gt;=AW$8,$G54&lt;AW$8+7),"◆",""),"")</f>
        <v/>
      </c>
    </row>
    <row r="55" ht="15" customHeight="1">
      <c r="A55" s="22" t="n"/>
      <c r="B55" s="22" t="n"/>
      <c r="C55" s="29" t="n"/>
      <c r="D55" s="24" t="n"/>
      <c r="E55" s="22" t="n"/>
      <c r="F55" s="25" t="n"/>
      <c r="G55" s="26">
        <f>IF(C55="","",IFERROR(WORKDAY(MAX(N(F55),IF(E55="",ProjStart,WORKDAY(INDEX($H$8:H54,MATCH(E55,$A$8:A54,0)),1)))-1,1),"Check ID"))</f>
        <v/>
      </c>
      <c r="H55" s="26">
        <f>IF(OR(C55="",NOT(ISNUMBER(G55))),"",IF(N(D55)=0,G55,WORKDAY(G55,D55-1)))</f>
        <v/>
      </c>
      <c r="I55" s="27" t="n"/>
      <c r="J55" s="28">
        <f>IF(OR(C55="",NOT(ISNUMBER(H55))),"",IF(N(I55)&gt;=1,"Complete",IF(H55&lt;StatusDate,"Late",IF(G55&gt;StatusDate,"Not started",IF(N(I55)+0.1&lt;IFERROR(NETWORKDAYS(G55,StatusDate)/NETWORKDAYS(G55,H55),0),"Behind","In progress")))))</f>
        <v/>
      </c>
      <c r="K55" s="29" t="n"/>
      <c r="L55" s="30">
        <f>IF(AND(N($D55)=0,ISNUMBER($G55)),IF(AND($G55&gt;=L$8,$G55&lt;L$8+7),"◆",""),"")</f>
        <v/>
      </c>
      <c r="M55" s="30">
        <f>IF(AND(N($D55)=0,ISNUMBER($G55)),IF(AND($G55&gt;=M$8,$G55&lt;M$8+7),"◆",""),"")</f>
        <v/>
      </c>
      <c r="N55" s="30">
        <f>IF(AND(N($D55)=0,ISNUMBER($G55)),IF(AND($G55&gt;=N$8,$G55&lt;N$8+7),"◆",""),"")</f>
        <v/>
      </c>
      <c r="O55" s="30">
        <f>IF(AND(N($D55)=0,ISNUMBER($G55)),IF(AND($G55&gt;=O$8,$G55&lt;O$8+7),"◆",""),"")</f>
        <v/>
      </c>
      <c r="P55" s="30">
        <f>IF(AND(N($D55)=0,ISNUMBER($G55)),IF(AND($G55&gt;=P$8,$G55&lt;P$8+7),"◆",""),"")</f>
        <v/>
      </c>
      <c r="Q55" s="30">
        <f>IF(AND(N($D55)=0,ISNUMBER($G55)),IF(AND($G55&gt;=Q$8,$G55&lt;Q$8+7),"◆",""),"")</f>
        <v/>
      </c>
      <c r="R55" s="30">
        <f>IF(AND(N($D55)=0,ISNUMBER($G55)),IF(AND($G55&gt;=R$8,$G55&lt;R$8+7),"◆",""),"")</f>
        <v/>
      </c>
      <c r="S55" s="30">
        <f>IF(AND(N($D55)=0,ISNUMBER($G55)),IF(AND($G55&gt;=S$8,$G55&lt;S$8+7),"◆",""),"")</f>
        <v/>
      </c>
      <c r="T55" s="30">
        <f>IF(AND(N($D55)=0,ISNUMBER($G55)),IF(AND($G55&gt;=T$8,$G55&lt;T$8+7),"◆",""),"")</f>
        <v/>
      </c>
      <c r="U55" s="30">
        <f>IF(AND(N($D55)=0,ISNUMBER($G55)),IF(AND($G55&gt;=U$8,$G55&lt;U$8+7),"◆",""),"")</f>
        <v/>
      </c>
      <c r="V55" s="30">
        <f>IF(AND(N($D55)=0,ISNUMBER($G55)),IF(AND($G55&gt;=V$8,$G55&lt;V$8+7),"◆",""),"")</f>
        <v/>
      </c>
      <c r="W55" s="30">
        <f>IF(AND(N($D55)=0,ISNUMBER($G55)),IF(AND($G55&gt;=W$8,$G55&lt;W$8+7),"◆",""),"")</f>
        <v/>
      </c>
      <c r="X55" s="30">
        <f>IF(AND(N($D55)=0,ISNUMBER($G55)),IF(AND($G55&gt;=X$8,$G55&lt;X$8+7),"◆",""),"")</f>
        <v/>
      </c>
      <c r="Y55" s="30">
        <f>IF(AND(N($D55)=0,ISNUMBER($G55)),IF(AND($G55&gt;=Y$8,$G55&lt;Y$8+7),"◆",""),"")</f>
        <v/>
      </c>
      <c r="Z55" s="30">
        <f>IF(AND(N($D55)=0,ISNUMBER($G55)),IF(AND($G55&gt;=Z$8,$G55&lt;Z$8+7),"◆",""),"")</f>
        <v/>
      </c>
      <c r="AA55" s="30">
        <f>IF(AND(N($D55)=0,ISNUMBER($G55)),IF(AND($G55&gt;=AA$8,$G55&lt;AA$8+7),"◆",""),"")</f>
        <v/>
      </c>
      <c r="AB55" s="30">
        <f>IF(AND(N($D55)=0,ISNUMBER($G55)),IF(AND($G55&gt;=AB$8,$G55&lt;AB$8+7),"◆",""),"")</f>
        <v/>
      </c>
      <c r="AC55" s="30">
        <f>IF(AND(N($D55)=0,ISNUMBER($G55)),IF(AND($G55&gt;=AC$8,$G55&lt;AC$8+7),"◆",""),"")</f>
        <v/>
      </c>
      <c r="AD55" s="30">
        <f>IF(AND(N($D55)=0,ISNUMBER($G55)),IF(AND($G55&gt;=AD$8,$G55&lt;AD$8+7),"◆",""),"")</f>
        <v/>
      </c>
      <c r="AE55" s="30">
        <f>IF(AND(N($D55)=0,ISNUMBER($G55)),IF(AND($G55&gt;=AE$8,$G55&lt;AE$8+7),"◆",""),"")</f>
        <v/>
      </c>
      <c r="AF55" s="30">
        <f>IF(AND(N($D55)=0,ISNUMBER($G55)),IF(AND($G55&gt;=AF$8,$G55&lt;AF$8+7),"◆",""),"")</f>
        <v/>
      </c>
      <c r="AG55" s="30">
        <f>IF(AND(N($D55)=0,ISNUMBER($G55)),IF(AND($G55&gt;=AG$8,$G55&lt;AG$8+7),"◆",""),"")</f>
        <v/>
      </c>
      <c r="AH55" s="30">
        <f>IF(AND(N($D55)=0,ISNUMBER($G55)),IF(AND($G55&gt;=AH$8,$G55&lt;AH$8+7),"◆",""),"")</f>
        <v/>
      </c>
      <c r="AI55" s="30">
        <f>IF(AND(N($D55)=0,ISNUMBER($G55)),IF(AND($G55&gt;=AI$8,$G55&lt;AI$8+7),"◆",""),"")</f>
        <v/>
      </c>
      <c r="AJ55" s="30">
        <f>IF(AND(N($D55)=0,ISNUMBER($G55)),IF(AND($G55&gt;=AJ$8,$G55&lt;AJ$8+7),"◆",""),"")</f>
        <v/>
      </c>
      <c r="AK55" s="30">
        <f>IF(AND(N($D55)=0,ISNUMBER($G55)),IF(AND($G55&gt;=AK$8,$G55&lt;AK$8+7),"◆",""),"")</f>
        <v/>
      </c>
      <c r="AL55" s="30">
        <f>IF(AND(N($D55)=0,ISNUMBER($G55)),IF(AND($G55&gt;=AL$8,$G55&lt;AL$8+7),"◆",""),"")</f>
        <v/>
      </c>
      <c r="AM55" s="30">
        <f>IF(AND(N($D55)=0,ISNUMBER($G55)),IF(AND($G55&gt;=AM$8,$G55&lt;AM$8+7),"◆",""),"")</f>
        <v/>
      </c>
      <c r="AN55" s="30">
        <f>IF(AND(N($D55)=0,ISNUMBER($G55)),IF(AND($G55&gt;=AN$8,$G55&lt;AN$8+7),"◆",""),"")</f>
        <v/>
      </c>
      <c r="AO55" s="30">
        <f>IF(AND(N($D55)=0,ISNUMBER($G55)),IF(AND($G55&gt;=AO$8,$G55&lt;AO$8+7),"◆",""),"")</f>
        <v/>
      </c>
      <c r="AP55" s="30">
        <f>IF(AND(N($D55)=0,ISNUMBER($G55)),IF(AND($G55&gt;=AP$8,$G55&lt;AP$8+7),"◆",""),"")</f>
        <v/>
      </c>
      <c r="AQ55" s="30">
        <f>IF(AND(N($D55)=0,ISNUMBER($G55)),IF(AND($G55&gt;=AQ$8,$G55&lt;AQ$8+7),"◆",""),"")</f>
        <v/>
      </c>
      <c r="AR55" s="30">
        <f>IF(AND(N($D55)=0,ISNUMBER($G55)),IF(AND($G55&gt;=AR$8,$G55&lt;AR$8+7),"◆",""),"")</f>
        <v/>
      </c>
      <c r="AS55" s="30">
        <f>IF(AND(N($D55)=0,ISNUMBER($G55)),IF(AND($G55&gt;=AS$8,$G55&lt;AS$8+7),"◆",""),"")</f>
        <v/>
      </c>
      <c r="AT55" s="30">
        <f>IF(AND(N($D55)=0,ISNUMBER($G55)),IF(AND($G55&gt;=AT$8,$G55&lt;AT$8+7),"◆",""),"")</f>
        <v/>
      </c>
      <c r="AU55" s="30">
        <f>IF(AND(N($D55)=0,ISNUMBER($G55)),IF(AND($G55&gt;=AU$8,$G55&lt;AU$8+7),"◆",""),"")</f>
        <v/>
      </c>
      <c r="AV55" s="30">
        <f>IF(AND(N($D55)=0,ISNUMBER($G55)),IF(AND($G55&gt;=AV$8,$G55&lt;AV$8+7),"◆",""),"")</f>
        <v/>
      </c>
      <c r="AW55" s="30">
        <f>IF(AND(N($D55)=0,ISNUMBER($G55)),IF(AND($G55&gt;=AW$8,$G55&lt;AW$8+7),"◆",""),"")</f>
        <v/>
      </c>
    </row>
    <row r="56" ht="15" customHeight="1">
      <c r="A56" s="22" t="n"/>
      <c r="B56" s="22" t="n"/>
      <c r="C56" s="29" t="n"/>
      <c r="D56" s="24" t="n"/>
      <c r="E56" s="22" t="n"/>
      <c r="F56" s="25" t="n"/>
      <c r="G56" s="26">
        <f>IF(C56="","",IFERROR(WORKDAY(MAX(N(F56),IF(E56="",ProjStart,WORKDAY(INDEX($H$8:H55,MATCH(E56,$A$8:A55,0)),1)))-1,1),"Check ID"))</f>
        <v/>
      </c>
      <c r="H56" s="26">
        <f>IF(OR(C56="",NOT(ISNUMBER(G56))),"",IF(N(D56)=0,G56,WORKDAY(G56,D56-1)))</f>
        <v/>
      </c>
      <c r="I56" s="27" t="n"/>
      <c r="J56" s="28">
        <f>IF(OR(C56="",NOT(ISNUMBER(H56))),"",IF(N(I56)&gt;=1,"Complete",IF(H56&lt;StatusDate,"Late",IF(G56&gt;StatusDate,"Not started",IF(N(I56)+0.1&lt;IFERROR(NETWORKDAYS(G56,StatusDate)/NETWORKDAYS(G56,H56),0),"Behind","In progress")))))</f>
        <v/>
      </c>
      <c r="K56" s="29" t="n"/>
      <c r="L56" s="30">
        <f>IF(AND(N($D56)=0,ISNUMBER($G56)),IF(AND($G56&gt;=L$8,$G56&lt;L$8+7),"◆",""),"")</f>
        <v/>
      </c>
      <c r="M56" s="30">
        <f>IF(AND(N($D56)=0,ISNUMBER($G56)),IF(AND($G56&gt;=M$8,$G56&lt;M$8+7),"◆",""),"")</f>
        <v/>
      </c>
      <c r="N56" s="30">
        <f>IF(AND(N($D56)=0,ISNUMBER($G56)),IF(AND($G56&gt;=N$8,$G56&lt;N$8+7),"◆",""),"")</f>
        <v/>
      </c>
      <c r="O56" s="30">
        <f>IF(AND(N($D56)=0,ISNUMBER($G56)),IF(AND($G56&gt;=O$8,$G56&lt;O$8+7),"◆",""),"")</f>
        <v/>
      </c>
      <c r="P56" s="30">
        <f>IF(AND(N($D56)=0,ISNUMBER($G56)),IF(AND($G56&gt;=P$8,$G56&lt;P$8+7),"◆",""),"")</f>
        <v/>
      </c>
      <c r="Q56" s="30">
        <f>IF(AND(N($D56)=0,ISNUMBER($G56)),IF(AND($G56&gt;=Q$8,$G56&lt;Q$8+7),"◆",""),"")</f>
        <v/>
      </c>
      <c r="R56" s="30">
        <f>IF(AND(N($D56)=0,ISNUMBER($G56)),IF(AND($G56&gt;=R$8,$G56&lt;R$8+7),"◆",""),"")</f>
        <v/>
      </c>
      <c r="S56" s="30">
        <f>IF(AND(N($D56)=0,ISNUMBER($G56)),IF(AND($G56&gt;=S$8,$G56&lt;S$8+7),"◆",""),"")</f>
        <v/>
      </c>
      <c r="T56" s="30">
        <f>IF(AND(N($D56)=0,ISNUMBER($G56)),IF(AND($G56&gt;=T$8,$G56&lt;T$8+7),"◆",""),"")</f>
        <v/>
      </c>
      <c r="U56" s="30">
        <f>IF(AND(N($D56)=0,ISNUMBER($G56)),IF(AND($G56&gt;=U$8,$G56&lt;U$8+7),"◆",""),"")</f>
        <v/>
      </c>
      <c r="V56" s="30">
        <f>IF(AND(N($D56)=0,ISNUMBER($G56)),IF(AND($G56&gt;=V$8,$G56&lt;V$8+7),"◆",""),"")</f>
        <v/>
      </c>
      <c r="W56" s="30">
        <f>IF(AND(N($D56)=0,ISNUMBER($G56)),IF(AND($G56&gt;=W$8,$G56&lt;W$8+7),"◆",""),"")</f>
        <v/>
      </c>
      <c r="X56" s="30">
        <f>IF(AND(N($D56)=0,ISNUMBER($G56)),IF(AND($G56&gt;=X$8,$G56&lt;X$8+7),"◆",""),"")</f>
        <v/>
      </c>
      <c r="Y56" s="30">
        <f>IF(AND(N($D56)=0,ISNUMBER($G56)),IF(AND($G56&gt;=Y$8,$G56&lt;Y$8+7),"◆",""),"")</f>
        <v/>
      </c>
      <c r="Z56" s="30">
        <f>IF(AND(N($D56)=0,ISNUMBER($G56)),IF(AND($G56&gt;=Z$8,$G56&lt;Z$8+7),"◆",""),"")</f>
        <v/>
      </c>
      <c r="AA56" s="30">
        <f>IF(AND(N($D56)=0,ISNUMBER($G56)),IF(AND($G56&gt;=AA$8,$G56&lt;AA$8+7),"◆",""),"")</f>
        <v/>
      </c>
      <c r="AB56" s="30">
        <f>IF(AND(N($D56)=0,ISNUMBER($G56)),IF(AND($G56&gt;=AB$8,$G56&lt;AB$8+7),"◆",""),"")</f>
        <v/>
      </c>
      <c r="AC56" s="30">
        <f>IF(AND(N($D56)=0,ISNUMBER($G56)),IF(AND($G56&gt;=AC$8,$G56&lt;AC$8+7),"◆",""),"")</f>
        <v/>
      </c>
      <c r="AD56" s="30">
        <f>IF(AND(N($D56)=0,ISNUMBER($G56)),IF(AND($G56&gt;=AD$8,$G56&lt;AD$8+7),"◆",""),"")</f>
        <v/>
      </c>
      <c r="AE56" s="30">
        <f>IF(AND(N($D56)=0,ISNUMBER($G56)),IF(AND($G56&gt;=AE$8,$G56&lt;AE$8+7),"◆",""),"")</f>
        <v/>
      </c>
      <c r="AF56" s="30">
        <f>IF(AND(N($D56)=0,ISNUMBER($G56)),IF(AND($G56&gt;=AF$8,$G56&lt;AF$8+7),"◆",""),"")</f>
        <v/>
      </c>
      <c r="AG56" s="30">
        <f>IF(AND(N($D56)=0,ISNUMBER($G56)),IF(AND($G56&gt;=AG$8,$G56&lt;AG$8+7),"◆",""),"")</f>
        <v/>
      </c>
      <c r="AH56" s="30">
        <f>IF(AND(N($D56)=0,ISNUMBER($G56)),IF(AND($G56&gt;=AH$8,$G56&lt;AH$8+7),"◆",""),"")</f>
        <v/>
      </c>
      <c r="AI56" s="30">
        <f>IF(AND(N($D56)=0,ISNUMBER($G56)),IF(AND($G56&gt;=AI$8,$G56&lt;AI$8+7),"◆",""),"")</f>
        <v/>
      </c>
      <c r="AJ56" s="30">
        <f>IF(AND(N($D56)=0,ISNUMBER($G56)),IF(AND($G56&gt;=AJ$8,$G56&lt;AJ$8+7),"◆",""),"")</f>
        <v/>
      </c>
      <c r="AK56" s="30">
        <f>IF(AND(N($D56)=0,ISNUMBER($G56)),IF(AND($G56&gt;=AK$8,$G56&lt;AK$8+7),"◆",""),"")</f>
        <v/>
      </c>
      <c r="AL56" s="30">
        <f>IF(AND(N($D56)=0,ISNUMBER($G56)),IF(AND($G56&gt;=AL$8,$G56&lt;AL$8+7),"◆",""),"")</f>
        <v/>
      </c>
      <c r="AM56" s="30">
        <f>IF(AND(N($D56)=0,ISNUMBER($G56)),IF(AND($G56&gt;=AM$8,$G56&lt;AM$8+7),"◆",""),"")</f>
        <v/>
      </c>
      <c r="AN56" s="30">
        <f>IF(AND(N($D56)=0,ISNUMBER($G56)),IF(AND($G56&gt;=AN$8,$G56&lt;AN$8+7),"◆",""),"")</f>
        <v/>
      </c>
      <c r="AO56" s="30">
        <f>IF(AND(N($D56)=0,ISNUMBER($G56)),IF(AND($G56&gt;=AO$8,$G56&lt;AO$8+7),"◆",""),"")</f>
        <v/>
      </c>
      <c r="AP56" s="30">
        <f>IF(AND(N($D56)=0,ISNUMBER($G56)),IF(AND($G56&gt;=AP$8,$G56&lt;AP$8+7),"◆",""),"")</f>
        <v/>
      </c>
      <c r="AQ56" s="30">
        <f>IF(AND(N($D56)=0,ISNUMBER($G56)),IF(AND($G56&gt;=AQ$8,$G56&lt;AQ$8+7),"◆",""),"")</f>
        <v/>
      </c>
      <c r="AR56" s="30">
        <f>IF(AND(N($D56)=0,ISNUMBER($G56)),IF(AND($G56&gt;=AR$8,$G56&lt;AR$8+7),"◆",""),"")</f>
        <v/>
      </c>
      <c r="AS56" s="30">
        <f>IF(AND(N($D56)=0,ISNUMBER($G56)),IF(AND($G56&gt;=AS$8,$G56&lt;AS$8+7),"◆",""),"")</f>
        <v/>
      </c>
      <c r="AT56" s="30">
        <f>IF(AND(N($D56)=0,ISNUMBER($G56)),IF(AND($G56&gt;=AT$8,$G56&lt;AT$8+7),"◆",""),"")</f>
        <v/>
      </c>
      <c r="AU56" s="30">
        <f>IF(AND(N($D56)=0,ISNUMBER($G56)),IF(AND($G56&gt;=AU$8,$G56&lt;AU$8+7),"◆",""),"")</f>
        <v/>
      </c>
      <c r="AV56" s="30">
        <f>IF(AND(N($D56)=0,ISNUMBER($G56)),IF(AND($G56&gt;=AV$8,$G56&lt;AV$8+7),"◆",""),"")</f>
        <v/>
      </c>
      <c r="AW56" s="30">
        <f>IF(AND(N($D56)=0,ISNUMBER($G56)),IF(AND($G56&gt;=AW$8,$G56&lt;AW$8+7),"◆",""),"")</f>
        <v/>
      </c>
    </row>
    <row r="57" ht="15" customHeight="1">
      <c r="A57" s="22" t="n"/>
      <c r="B57" s="22" t="n"/>
      <c r="C57" s="29" t="n"/>
      <c r="D57" s="24" t="n"/>
      <c r="E57" s="22" t="n"/>
      <c r="F57" s="25" t="n"/>
      <c r="G57" s="26">
        <f>IF(C57="","",IFERROR(WORKDAY(MAX(N(F57),IF(E57="",ProjStart,WORKDAY(INDEX($H$8:H56,MATCH(E57,$A$8:A56,0)),1)))-1,1),"Check ID"))</f>
        <v/>
      </c>
      <c r="H57" s="26">
        <f>IF(OR(C57="",NOT(ISNUMBER(G57))),"",IF(N(D57)=0,G57,WORKDAY(G57,D57-1)))</f>
        <v/>
      </c>
      <c r="I57" s="27" t="n"/>
      <c r="J57" s="28">
        <f>IF(OR(C57="",NOT(ISNUMBER(H57))),"",IF(N(I57)&gt;=1,"Complete",IF(H57&lt;StatusDate,"Late",IF(G57&gt;StatusDate,"Not started",IF(N(I57)+0.1&lt;IFERROR(NETWORKDAYS(G57,StatusDate)/NETWORKDAYS(G57,H57),0),"Behind","In progress")))))</f>
        <v/>
      </c>
      <c r="K57" s="29" t="n"/>
      <c r="L57" s="30">
        <f>IF(AND(N($D57)=0,ISNUMBER($G57)),IF(AND($G57&gt;=L$8,$G57&lt;L$8+7),"◆",""),"")</f>
        <v/>
      </c>
      <c r="M57" s="30">
        <f>IF(AND(N($D57)=0,ISNUMBER($G57)),IF(AND($G57&gt;=M$8,$G57&lt;M$8+7),"◆",""),"")</f>
        <v/>
      </c>
      <c r="N57" s="30">
        <f>IF(AND(N($D57)=0,ISNUMBER($G57)),IF(AND($G57&gt;=N$8,$G57&lt;N$8+7),"◆",""),"")</f>
        <v/>
      </c>
      <c r="O57" s="30">
        <f>IF(AND(N($D57)=0,ISNUMBER($G57)),IF(AND($G57&gt;=O$8,$G57&lt;O$8+7),"◆",""),"")</f>
        <v/>
      </c>
      <c r="P57" s="30">
        <f>IF(AND(N($D57)=0,ISNUMBER($G57)),IF(AND($G57&gt;=P$8,$G57&lt;P$8+7),"◆",""),"")</f>
        <v/>
      </c>
      <c r="Q57" s="30">
        <f>IF(AND(N($D57)=0,ISNUMBER($G57)),IF(AND($G57&gt;=Q$8,$G57&lt;Q$8+7),"◆",""),"")</f>
        <v/>
      </c>
      <c r="R57" s="30">
        <f>IF(AND(N($D57)=0,ISNUMBER($G57)),IF(AND($G57&gt;=R$8,$G57&lt;R$8+7),"◆",""),"")</f>
        <v/>
      </c>
      <c r="S57" s="30">
        <f>IF(AND(N($D57)=0,ISNUMBER($G57)),IF(AND($G57&gt;=S$8,$G57&lt;S$8+7),"◆",""),"")</f>
        <v/>
      </c>
      <c r="T57" s="30">
        <f>IF(AND(N($D57)=0,ISNUMBER($G57)),IF(AND($G57&gt;=T$8,$G57&lt;T$8+7),"◆",""),"")</f>
        <v/>
      </c>
      <c r="U57" s="30">
        <f>IF(AND(N($D57)=0,ISNUMBER($G57)),IF(AND($G57&gt;=U$8,$G57&lt;U$8+7),"◆",""),"")</f>
        <v/>
      </c>
      <c r="V57" s="30">
        <f>IF(AND(N($D57)=0,ISNUMBER($G57)),IF(AND($G57&gt;=V$8,$G57&lt;V$8+7),"◆",""),"")</f>
        <v/>
      </c>
      <c r="W57" s="30">
        <f>IF(AND(N($D57)=0,ISNUMBER($G57)),IF(AND($G57&gt;=W$8,$G57&lt;W$8+7),"◆",""),"")</f>
        <v/>
      </c>
      <c r="X57" s="30">
        <f>IF(AND(N($D57)=0,ISNUMBER($G57)),IF(AND($G57&gt;=X$8,$G57&lt;X$8+7),"◆",""),"")</f>
        <v/>
      </c>
      <c r="Y57" s="30">
        <f>IF(AND(N($D57)=0,ISNUMBER($G57)),IF(AND($G57&gt;=Y$8,$G57&lt;Y$8+7),"◆",""),"")</f>
        <v/>
      </c>
      <c r="Z57" s="30">
        <f>IF(AND(N($D57)=0,ISNUMBER($G57)),IF(AND($G57&gt;=Z$8,$G57&lt;Z$8+7),"◆",""),"")</f>
        <v/>
      </c>
      <c r="AA57" s="30">
        <f>IF(AND(N($D57)=0,ISNUMBER($G57)),IF(AND($G57&gt;=AA$8,$G57&lt;AA$8+7),"◆",""),"")</f>
        <v/>
      </c>
      <c r="AB57" s="30">
        <f>IF(AND(N($D57)=0,ISNUMBER($G57)),IF(AND($G57&gt;=AB$8,$G57&lt;AB$8+7),"◆",""),"")</f>
        <v/>
      </c>
      <c r="AC57" s="30">
        <f>IF(AND(N($D57)=0,ISNUMBER($G57)),IF(AND($G57&gt;=AC$8,$G57&lt;AC$8+7),"◆",""),"")</f>
        <v/>
      </c>
      <c r="AD57" s="30">
        <f>IF(AND(N($D57)=0,ISNUMBER($G57)),IF(AND($G57&gt;=AD$8,$G57&lt;AD$8+7),"◆",""),"")</f>
        <v/>
      </c>
      <c r="AE57" s="30">
        <f>IF(AND(N($D57)=0,ISNUMBER($G57)),IF(AND($G57&gt;=AE$8,$G57&lt;AE$8+7),"◆",""),"")</f>
        <v/>
      </c>
      <c r="AF57" s="30">
        <f>IF(AND(N($D57)=0,ISNUMBER($G57)),IF(AND($G57&gt;=AF$8,$G57&lt;AF$8+7),"◆",""),"")</f>
        <v/>
      </c>
      <c r="AG57" s="30">
        <f>IF(AND(N($D57)=0,ISNUMBER($G57)),IF(AND($G57&gt;=AG$8,$G57&lt;AG$8+7),"◆",""),"")</f>
        <v/>
      </c>
      <c r="AH57" s="30">
        <f>IF(AND(N($D57)=0,ISNUMBER($G57)),IF(AND($G57&gt;=AH$8,$G57&lt;AH$8+7),"◆",""),"")</f>
        <v/>
      </c>
      <c r="AI57" s="30">
        <f>IF(AND(N($D57)=0,ISNUMBER($G57)),IF(AND($G57&gt;=AI$8,$G57&lt;AI$8+7),"◆",""),"")</f>
        <v/>
      </c>
      <c r="AJ57" s="30">
        <f>IF(AND(N($D57)=0,ISNUMBER($G57)),IF(AND($G57&gt;=AJ$8,$G57&lt;AJ$8+7),"◆",""),"")</f>
        <v/>
      </c>
      <c r="AK57" s="30">
        <f>IF(AND(N($D57)=0,ISNUMBER($G57)),IF(AND($G57&gt;=AK$8,$G57&lt;AK$8+7),"◆",""),"")</f>
        <v/>
      </c>
      <c r="AL57" s="30">
        <f>IF(AND(N($D57)=0,ISNUMBER($G57)),IF(AND($G57&gt;=AL$8,$G57&lt;AL$8+7),"◆",""),"")</f>
        <v/>
      </c>
      <c r="AM57" s="30">
        <f>IF(AND(N($D57)=0,ISNUMBER($G57)),IF(AND($G57&gt;=AM$8,$G57&lt;AM$8+7),"◆",""),"")</f>
        <v/>
      </c>
      <c r="AN57" s="30">
        <f>IF(AND(N($D57)=0,ISNUMBER($G57)),IF(AND($G57&gt;=AN$8,$G57&lt;AN$8+7),"◆",""),"")</f>
        <v/>
      </c>
      <c r="AO57" s="30">
        <f>IF(AND(N($D57)=0,ISNUMBER($G57)),IF(AND($G57&gt;=AO$8,$G57&lt;AO$8+7),"◆",""),"")</f>
        <v/>
      </c>
      <c r="AP57" s="30">
        <f>IF(AND(N($D57)=0,ISNUMBER($G57)),IF(AND($G57&gt;=AP$8,$G57&lt;AP$8+7),"◆",""),"")</f>
        <v/>
      </c>
      <c r="AQ57" s="30">
        <f>IF(AND(N($D57)=0,ISNUMBER($G57)),IF(AND($G57&gt;=AQ$8,$G57&lt;AQ$8+7),"◆",""),"")</f>
        <v/>
      </c>
      <c r="AR57" s="30">
        <f>IF(AND(N($D57)=0,ISNUMBER($G57)),IF(AND($G57&gt;=AR$8,$G57&lt;AR$8+7),"◆",""),"")</f>
        <v/>
      </c>
      <c r="AS57" s="30">
        <f>IF(AND(N($D57)=0,ISNUMBER($G57)),IF(AND($G57&gt;=AS$8,$G57&lt;AS$8+7),"◆",""),"")</f>
        <v/>
      </c>
      <c r="AT57" s="30">
        <f>IF(AND(N($D57)=0,ISNUMBER($G57)),IF(AND($G57&gt;=AT$8,$G57&lt;AT$8+7),"◆",""),"")</f>
        <v/>
      </c>
      <c r="AU57" s="30">
        <f>IF(AND(N($D57)=0,ISNUMBER($G57)),IF(AND($G57&gt;=AU$8,$G57&lt;AU$8+7),"◆",""),"")</f>
        <v/>
      </c>
      <c r="AV57" s="30">
        <f>IF(AND(N($D57)=0,ISNUMBER($G57)),IF(AND($G57&gt;=AV$8,$G57&lt;AV$8+7),"◆",""),"")</f>
        <v/>
      </c>
      <c r="AW57" s="30">
        <f>IF(AND(N($D57)=0,ISNUMBER($G57)),IF(AND($G57&gt;=AW$8,$G57&lt;AW$8+7),"◆",""),"")</f>
        <v/>
      </c>
    </row>
    <row r="58" ht="15" customHeight="1">
      <c r="A58" s="22" t="n"/>
      <c r="B58" s="22" t="n"/>
      <c r="C58" s="29" t="n"/>
      <c r="D58" s="24" t="n"/>
      <c r="E58" s="22" t="n"/>
      <c r="F58" s="25" t="n"/>
      <c r="G58" s="26">
        <f>IF(C58="","",IFERROR(WORKDAY(MAX(N(F58),IF(E58="",ProjStart,WORKDAY(INDEX($H$8:H57,MATCH(E58,$A$8:A57,0)),1)))-1,1),"Check ID"))</f>
        <v/>
      </c>
      <c r="H58" s="26">
        <f>IF(OR(C58="",NOT(ISNUMBER(G58))),"",IF(N(D58)=0,G58,WORKDAY(G58,D58-1)))</f>
        <v/>
      </c>
      <c r="I58" s="27" t="n"/>
      <c r="J58" s="28">
        <f>IF(OR(C58="",NOT(ISNUMBER(H58))),"",IF(N(I58)&gt;=1,"Complete",IF(H58&lt;StatusDate,"Late",IF(G58&gt;StatusDate,"Not started",IF(N(I58)+0.1&lt;IFERROR(NETWORKDAYS(G58,StatusDate)/NETWORKDAYS(G58,H58),0),"Behind","In progress")))))</f>
        <v/>
      </c>
      <c r="K58" s="29" t="n"/>
      <c r="L58" s="30">
        <f>IF(AND(N($D58)=0,ISNUMBER($G58)),IF(AND($G58&gt;=L$8,$G58&lt;L$8+7),"◆",""),"")</f>
        <v/>
      </c>
      <c r="M58" s="30">
        <f>IF(AND(N($D58)=0,ISNUMBER($G58)),IF(AND($G58&gt;=M$8,$G58&lt;M$8+7),"◆",""),"")</f>
        <v/>
      </c>
      <c r="N58" s="30">
        <f>IF(AND(N($D58)=0,ISNUMBER($G58)),IF(AND($G58&gt;=N$8,$G58&lt;N$8+7),"◆",""),"")</f>
        <v/>
      </c>
      <c r="O58" s="30">
        <f>IF(AND(N($D58)=0,ISNUMBER($G58)),IF(AND($G58&gt;=O$8,$G58&lt;O$8+7),"◆",""),"")</f>
        <v/>
      </c>
      <c r="P58" s="30">
        <f>IF(AND(N($D58)=0,ISNUMBER($G58)),IF(AND($G58&gt;=P$8,$G58&lt;P$8+7),"◆",""),"")</f>
        <v/>
      </c>
      <c r="Q58" s="30">
        <f>IF(AND(N($D58)=0,ISNUMBER($G58)),IF(AND($G58&gt;=Q$8,$G58&lt;Q$8+7),"◆",""),"")</f>
        <v/>
      </c>
      <c r="R58" s="30">
        <f>IF(AND(N($D58)=0,ISNUMBER($G58)),IF(AND($G58&gt;=R$8,$G58&lt;R$8+7),"◆",""),"")</f>
        <v/>
      </c>
      <c r="S58" s="30">
        <f>IF(AND(N($D58)=0,ISNUMBER($G58)),IF(AND($G58&gt;=S$8,$G58&lt;S$8+7),"◆",""),"")</f>
        <v/>
      </c>
      <c r="T58" s="30">
        <f>IF(AND(N($D58)=0,ISNUMBER($G58)),IF(AND($G58&gt;=T$8,$G58&lt;T$8+7),"◆",""),"")</f>
        <v/>
      </c>
      <c r="U58" s="30">
        <f>IF(AND(N($D58)=0,ISNUMBER($G58)),IF(AND($G58&gt;=U$8,$G58&lt;U$8+7),"◆",""),"")</f>
        <v/>
      </c>
      <c r="V58" s="30">
        <f>IF(AND(N($D58)=0,ISNUMBER($G58)),IF(AND($G58&gt;=V$8,$G58&lt;V$8+7),"◆",""),"")</f>
        <v/>
      </c>
      <c r="W58" s="30">
        <f>IF(AND(N($D58)=0,ISNUMBER($G58)),IF(AND($G58&gt;=W$8,$G58&lt;W$8+7),"◆",""),"")</f>
        <v/>
      </c>
      <c r="X58" s="30">
        <f>IF(AND(N($D58)=0,ISNUMBER($G58)),IF(AND($G58&gt;=X$8,$G58&lt;X$8+7),"◆",""),"")</f>
        <v/>
      </c>
      <c r="Y58" s="30">
        <f>IF(AND(N($D58)=0,ISNUMBER($G58)),IF(AND($G58&gt;=Y$8,$G58&lt;Y$8+7),"◆",""),"")</f>
        <v/>
      </c>
      <c r="Z58" s="30">
        <f>IF(AND(N($D58)=0,ISNUMBER($G58)),IF(AND($G58&gt;=Z$8,$G58&lt;Z$8+7),"◆",""),"")</f>
        <v/>
      </c>
      <c r="AA58" s="30">
        <f>IF(AND(N($D58)=0,ISNUMBER($G58)),IF(AND($G58&gt;=AA$8,$G58&lt;AA$8+7),"◆",""),"")</f>
        <v/>
      </c>
      <c r="AB58" s="30">
        <f>IF(AND(N($D58)=0,ISNUMBER($G58)),IF(AND($G58&gt;=AB$8,$G58&lt;AB$8+7),"◆",""),"")</f>
        <v/>
      </c>
      <c r="AC58" s="30">
        <f>IF(AND(N($D58)=0,ISNUMBER($G58)),IF(AND($G58&gt;=AC$8,$G58&lt;AC$8+7),"◆",""),"")</f>
        <v/>
      </c>
      <c r="AD58" s="30">
        <f>IF(AND(N($D58)=0,ISNUMBER($G58)),IF(AND($G58&gt;=AD$8,$G58&lt;AD$8+7),"◆",""),"")</f>
        <v/>
      </c>
      <c r="AE58" s="30">
        <f>IF(AND(N($D58)=0,ISNUMBER($G58)),IF(AND($G58&gt;=AE$8,$G58&lt;AE$8+7),"◆",""),"")</f>
        <v/>
      </c>
      <c r="AF58" s="30">
        <f>IF(AND(N($D58)=0,ISNUMBER($G58)),IF(AND($G58&gt;=AF$8,$G58&lt;AF$8+7),"◆",""),"")</f>
        <v/>
      </c>
      <c r="AG58" s="30">
        <f>IF(AND(N($D58)=0,ISNUMBER($G58)),IF(AND($G58&gt;=AG$8,$G58&lt;AG$8+7),"◆",""),"")</f>
        <v/>
      </c>
      <c r="AH58" s="30">
        <f>IF(AND(N($D58)=0,ISNUMBER($G58)),IF(AND($G58&gt;=AH$8,$G58&lt;AH$8+7),"◆",""),"")</f>
        <v/>
      </c>
      <c r="AI58" s="30">
        <f>IF(AND(N($D58)=0,ISNUMBER($G58)),IF(AND($G58&gt;=AI$8,$G58&lt;AI$8+7),"◆",""),"")</f>
        <v/>
      </c>
      <c r="AJ58" s="30">
        <f>IF(AND(N($D58)=0,ISNUMBER($G58)),IF(AND($G58&gt;=AJ$8,$G58&lt;AJ$8+7),"◆",""),"")</f>
        <v/>
      </c>
      <c r="AK58" s="30">
        <f>IF(AND(N($D58)=0,ISNUMBER($G58)),IF(AND($G58&gt;=AK$8,$G58&lt;AK$8+7),"◆",""),"")</f>
        <v/>
      </c>
      <c r="AL58" s="30">
        <f>IF(AND(N($D58)=0,ISNUMBER($G58)),IF(AND($G58&gt;=AL$8,$G58&lt;AL$8+7),"◆",""),"")</f>
        <v/>
      </c>
      <c r="AM58" s="30">
        <f>IF(AND(N($D58)=0,ISNUMBER($G58)),IF(AND($G58&gt;=AM$8,$G58&lt;AM$8+7),"◆",""),"")</f>
        <v/>
      </c>
      <c r="AN58" s="30">
        <f>IF(AND(N($D58)=0,ISNUMBER($G58)),IF(AND($G58&gt;=AN$8,$G58&lt;AN$8+7),"◆",""),"")</f>
        <v/>
      </c>
      <c r="AO58" s="30">
        <f>IF(AND(N($D58)=0,ISNUMBER($G58)),IF(AND($G58&gt;=AO$8,$G58&lt;AO$8+7),"◆",""),"")</f>
        <v/>
      </c>
      <c r="AP58" s="30">
        <f>IF(AND(N($D58)=0,ISNUMBER($G58)),IF(AND($G58&gt;=AP$8,$G58&lt;AP$8+7),"◆",""),"")</f>
        <v/>
      </c>
      <c r="AQ58" s="30">
        <f>IF(AND(N($D58)=0,ISNUMBER($G58)),IF(AND($G58&gt;=AQ$8,$G58&lt;AQ$8+7),"◆",""),"")</f>
        <v/>
      </c>
      <c r="AR58" s="30">
        <f>IF(AND(N($D58)=0,ISNUMBER($G58)),IF(AND($G58&gt;=AR$8,$G58&lt;AR$8+7),"◆",""),"")</f>
        <v/>
      </c>
      <c r="AS58" s="30">
        <f>IF(AND(N($D58)=0,ISNUMBER($G58)),IF(AND($G58&gt;=AS$8,$G58&lt;AS$8+7),"◆",""),"")</f>
        <v/>
      </c>
      <c r="AT58" s="30">
        <f>IF(AND(N($D58)=0,ISNUMBER($G58)),IF(AND($G58&gt;=AT$8,$G58&lt;AT$8+7),"◆",""),"")</f>
        <v/>
      </c>
      <c r="AU58" s="30">
        <f>IF(AND(N($D58)=0,ISNUMBER($G58)),IF(AND($G58&gt;=AU$8,$G58&lt;AU$8+7),"◆",""),"")</f>
        <v/>
      </c>
      <c r="AV58" s="30">
        <f>IF(AND(N($D58)=0,ISNUMBER($G58)),IF(AND($G58&gt;=AV$8,$G58&lt;AV$8+7),"◆",""),"")</f>
        <v/>
      </c>
      <c r="AW58" s="30">
        <f>IF(AND(N($D58)=0,ISNUMBER($G58)),IF(AND($G58&gt;=AW$8,$G58&lt;AW$8+7),"◆",""),"")</f>
        <v/>
      </c>
    </row>
    <row r="60">
      <c r="A60" s="10" t="inlineStr">
        <is>
          <t>PM Tools by a PM  ·  Construction Schedule Template  ·  pmtoolsbyapm.com</t>
        </is>
      </c>
    </row>
  </sheetData>
  <mergeCells count="14">
    <mergeCell ref="A4:B4"/>
    <mergeCell ref="A1:AW1"/>
    <mergeCell ref="E6:F6"/>
    <mergeCell ref="C6:D6"/>
    <mergeCell ref="I6:J6"/>
    <mergeCell ref="C5:D5"/>
    <mergeCell ref="G5:H5"/>
    <mergeCell ref="C4:E4"/>
    <mergeCell ref="E5:F5"/>
    <mergeCell ref="I5:J5"/>
    <mergeCell ref="A60:K60"/>
    <mergeCell ref="A2:AW2"/>
    <mergeCell ref="G6:H6"/>
    <mergeCell ref="K4"/>
  </mergeCells>
  <conditionalFormatting sqref="J9:J58">
    <cfRule type="cellIs" priority="1" operator="equal" dxfId="0">
      <formula>"Complete"</formula>
    </cfRule>
    <cfRule type="cellIs" priority="2" operator="equal" dxfId="1">
      <formula>"In progress"</formula>
    </cfRule>
    <cfRule type="cellIs" priority="3" operator="equal" dxfId="2">
      <formula>"Not started"</formula>
    </cfRule>
    <cfRule type="cellIs" priority="4" operator="equal" dxfId="3">
      <formula>"Behind"</formula>
    </cfRule>
    <cfRule type="cellIs" priority="5" operator="equal" dxfId="4">
      <formula>"Late"</formula>
    </cfRule>
  </conditionalFormatting>
  <conditionalFormatting sqref="L9:AW58">
    <cfRule type="expression" priority="6" dxfId="5">
      <formula>AND(AND(ISNUMBER($G9),N($D9)&gt;0,$G9&lt;L$8+7,$H9&gt;=L$8),N($I9)&gt;0,$G9+($H9-$G9+1)*N($I9)&gt;L$8)</formula>
    </cfRule>
    <cfRule type="expression" priority="7" dxfId="6">
      <formula>AND(AND(ISNUMBER($G9),N($D9)&gt;0,$G9&lt;L$8+7,$H9&gt;=L$8),$H9&lt;StatusDate,N($I9)&lt;1)</formula>
    </cfRule>
    <cfRule type="expression" priority="8" dxfId="7">
      <formula>AND(ISNUMBER($G9),N($D9)&gt;0,$G9&lt;L$8+7,$H9&gt;=L$8)</formula>
    </cfRule>
    <cfRule type="expression" priority="9" dxfId="8">
      <formula>AND(StatusDate&gt;=L$8,StatusDate&lt;L$8+7)</formula>
    </cfRule>
  </conditionalFormatting>
  <dataValidations count="3">
    <dataValidation sqref="E9:E58" showDropDown="0" showInputMessage="0" showErrorMessage="1" allowBlank="1" type="list">
      <formula1>=$A$9:$A$58</formula1>
    </dataValidation>
    <dataValidation sqref="I9:I58" showDropDown="0" showInputMessage="0" showErrorMessage="1" allowBlank="1" error="0% to 100%" type="decimal" operator="between">
      <formula1>0</formula1>
      <formula2>1</formula2>
    </dataValidation>
    <dataValidation sqref="D9:D58" showDropDown="0" showInputMessage="0" showErrorMessage="1" allowBlank="1" type="whole" operator="between">
      <formula1>0</formula1>
      <formula2>999</formula2>
    </dataValidation>
  </dataValidations>
  <hyperlinks>
    <hyperlink xmlns:r="http://schemas.openxmlformats.org/officeDocument/2006/relationships" ref="A60" r:id="rId1"/>
  </hyperlinks>
  <printOptions horizontalCentered="1"/>
  <pageMargins left="0.4" right="0.4" top="0.5" bottom="0.5" header="0.5" footer="0.5"/>
  <pageSetup orientation="landscape" paperSize="9" fitToHeight="0" fitToWidth="1"/>
  <drawing xmlns:r="http://schemas.openxmlformats.org/officeDocument/2006/relationships" r:id="rId2"/>
</worksheet>
</file>

<file path=xl/worksheets/sheet3.xml><?xml version="1.0" encoding="utf-8"?>
<worksheet xmlns="http://schemas.openxmlformats.org/spreadsheetml/2006/main">
  <sheetPr>
    <tabColor rgb="00B07A4F"/>
    <outlinePr summaryBelow="1" summaryRight="1"/>
    <pageSetUpPr fitToPage="1"/>
  </sheetPr>
  <dimension ref="A1:G22"/>
  <sheetViews>
    <sheetView showGridLines="0" tabSelected="0" workbookViewId="0">
      <selection activeCell="A1" sqref="A1"/>
    </sheetView>
  </sheetViews>
  <sheetFormatPr baseColWidth="8" defaultRowHeight="15"/>
  <cols>
    <col width="5" customWidth="1" min="1" max="1"/>
    <col width="46" customWidth="1" min="2" max="2"/>
    <col width="52" customWidth="1" min="3" max="3"/>
    <col width="13" customWidth="1" min="4" max="4"/>
    <col width="8" customWidth="1" min="5" max="5"/>
    <col width="22" customWidth="1" min="6" max="6"/>
    <col width="3" customWidth="1" min="7" max="7"/>
  </cols>
  <sheetData>
    <row r="1" ht="34" customHeight="1">
      <c r="A1" s="1" t="inlineStr">
        <is>
          <t>SCHEDULE HEALTH CHECK  ·  10 POINTS</t>
        </is>
      </c>
      <c r="B1" s="2" t="n"/>
      <c r="C1" s="2" t="n"/>
      <c r="D1" s="2" t="n"/>
      <c r="E1" s="2" t="n"/>
      <c r="F1" s="2" t="n"/>
      <c r="G1" s="2" t="n"/>
    </row>
    <row r="2" ht="20" customHeight="1">
      <c r="A2" s="3" t="inlineStr">
        <is>
          <t>Answer each question honestly. A score under 8 means the schedule needs attention before you report from it.</t>
        </is>
      </c>
      <c r="B2" s="2" t="n"/>
      <c r="C2" s="2" t="n"/>
      <c r="D2" s="2" t="n"/>
      <c r="E2" s="2" t="n"/>
      <c r="F2" s="2" t="n"/>
      <c r="G2" s="2" t="n"/>
    </row>
    <row r="4" ht="24" customHeight="1">
      <c r="A4" s="31" t="inlineStr">
        <is>
          <t>#</t>
        </is>
      </c>
      <c r="B4" s="31" t="inlineStr">
        <is>
          <t>Check</t>
        </is>
      </c>
      <c r="C4" s="31" t="inlineStr">
        <is>
          <t>Why it matters</t>
        </is>
      </c>
      <c r="D4" s="32" t="inlineStr">
        <is>
          <t>Your answer</t>
        </is>
      </c>
      <c r="E4" s="33" t="inlineStr">
        <is>
          <t>Score</t>
        </is>
      </c>
      <c r="F4" s="31" t="inlineStr">
        <is>
          <t>Project Scheduler</t>
        </is>
      </c>
    </row>
    <row r="5" ht="48" customHeight="1">
      <c r="A5" s="34" t="n">
        <v>1</v>
      </c>
      <c r="B5" s="35" t="inlineStr">
        <is>
          <t>Every activity has a predecessor and a successor, apart from the first and the last.</t>
        </is>
      </c>
      <c r="C5" s="36" t="inlineStr">
        <is>
          <t>An activity with no successor can slip without moving the finish date. The schedule then hides the delay instead of showing it.</t>
        </is>
      </c>
      <c r="D5" s="37" t="n"/>
      <c r="E5" s="38">
        <f>IF(D5="Yes",1,IF(D5="Partly",0.5,IF(D5="No",0,"")))</f>
        <v/>
      </c>
      <c r="F5" s="39" t="inlineStr">
        <is>
          <t>✓ Checked automatically</t>
        </is>
      </c>
    </row>
    <row r="6" ht="48" customHeight="1">
      <c r="A6" s="34" t="n">
        <v>2</v>
      </c>
      <c r="B6" s="35" t="inlineStr">
        <is>
          <t>No activity is longer than about two update periods (roughly 20 working days).</t>
        </is>
      </c>
      <c r="C6" s="36" t="inlineStr">
        <is>
          <t>Long activities hide progress. By the time they show a problem, it is too late to recover.</t>
        </is>
      </c>
      <c r="D6" s="37" t="n"/>
      <c r="E6" s="38">
        <f>IF(D6="Yes",1,IF(D6="Partly",0.5,IF(D6="No",0,"")))</f>
        <v/>
      </c>
      <c r="F6" s="39" t="inlineStr">
        <is>
          <t>✓ Checked automatically</t>
        </is>
      </c>
    </row>
    <row r="7" ht="48" customHeight="1">
      <c r="A7" s="34" t="n">
        <v>3</v>
      </c>
      <c r="B7" s="35" t="inlineStr">
        <is>
          <t>Lags are few, positive and explained.</t>
        </is>
      </c>
      <c r="C7" s="36" t="inlineStr">
        <is>
          <t>Unexplained lags are often padding or a fix for missing logic. Reviewers and Engineers treat them as a warning sign.</t>
        </is>
      </c>
      <c r="D7" s="37" t="n"/>
      <c r="E7" s="38">
        <f>IF(D7="Yes",1,IF(D7="Partly",0.5,IF(D7="No",0,"")))</f>
        <v/>
      </c>
      <c r="F7" s="39" t="inlineStr">
        <is>
          <t>✓ Checked automatically</t>
        </is>
      </c>
    </row>
    <row r="8" ht="48" customHeight="1">
      <c r="A8" s="34" t="n">
        <v>4</v>
      </c>
      <c r="B8" s="35" t="inlineStr">
        <is>
          <t>Dates come from logic, not typed in (hard constraints are rare and justified).</t>
        </is>
      </c>
      <c r="C8" s="36" t="inlineStr">
        <is>
          <t>A typed date never moves. If the work before it slips, the schedule stays falsely on time.</t>
        </is>
      </c>
      <c r="D8" s="37" t="n"/>
      <c r="E8" s="38">
        <f>IF(D8="Yes",1,IF(D8="Partly",0.5,IF(D8="No",0,"")))</f>
        <v/>
      </c>
      <c r="F8" s="40" t="inlineStr">
        <is>
          <t>Your call</t>
        </is>
      </c>
    </row>
    <row r="9" ht="48" customHeight="1">
      <c r="A9" s="34" t="n">
        <v>5</v>
      </c>
      <c r="B9" s="35" t="inlineStr">
        <is>
          <t>A baseline was saved and agreed.</t>
        </is>
      </c>
      <c r="C9" s="36" t="inlineStr">
        <is>
          <t>Without a baseline you cannot show slippage, and you cannot defend an extension of time.</t>
        </is>
      </c>
      <c r="D9" s="37" t="n"/>
      <c r="E9" s="38">
        <f>IF(D9="Yes",1,IF(D9="Partly",0.5,IF(D9="No",0,"")))</f>
        <v/>
      </c>
      <c r="F9" s="40" t="inlineStr">
        <is>
          <t>Your call</t>
        </is>
      </c>
    </row>
    <row r="10" ht="48" customHeight="1">
      <c r="A10" s="34" t="n">
        <v>6</v>
      </c>
      <c r="B10" s="35" t="inlineStr">
        <is>
          <t>There is a status date, and nothing planned sits in the past without an actual date.</t>
        </is>
      </c>
      <c r="C10" s="36" t="inlineStr">
        <is>
          <t>Planned work left before the status date means the update was not done. The forecast is then wrong from the start.</t>
        </is>
      </c>
      <c r="D10" s="37" t="n"/>
      <c r="E10" s="38">
        <f>IF(D10="Yes",1,IF(D10="Partly",0.5,IF(D10="No",0,"")))</f>
        <v/>
      </c>
      <c r="F10" s="39" t="inlineStr">
        <is>
          <t>✓ Checked automatically</t>
        </is>
      </c>
    </row>
    <row r="11" ht="48" customHeight="1">
      <c r="A11" s="34" t="n">
        <v>7</v>
      </c>
      <c r="B11" s="35" t="inlineStr">
        <is>
          <t>% complete reflects physical progress, not time elapsed or money spent.</t>
        </is>
      </c>
      <c r="C11" s="36" t="inlineStr">
        <is>
          <t>Time-based progress makes every activity look on track until the day it is late.</t>
        </is>
      </c>
      <c r="D11" s="37" t="n"/>
      <c r="E11" s="38">
        <f>IF(D11="Yes",1,IF(D11="Partly",0.5,IF(D11="No",0,"")))</f>
        <v/>
      </c>
      <c r="F11" s="39" t="inlineStr">
        <is>
          <t>✓ Checked automatically</t>
        </is>
      </c>
    </row>
    <row r="12" ht="48" customHeight="1">
      <c r="A12" s="34" t="n">
        <v>8</v>
      </c>
      <c r="B12" s="35" t="inlineStr">
        <is>
          <t>The critical path runs continuously from start to finish and makes sense on site.</t>
        </is>
      </c>
      <c r="C12" s="36" t="inlineStr">
        <is>
          <t>A broken critical path means the logic is incomplete. You may be managing the wrong activities.</t>
        </is>
      </c>
      <c r="D12" s="37" t="n"/>
      <c r="E12" s="38">
        <f>IF(D12="Yes",1,IF(D12="Partly",0.5,IF(D12="No",0,"")))</f>
        <v/>
      </c>
      <c r="F12" s="39" t="inlineStr">
        <is>
          <t>✓ Checked automatically</t>
        </is>
      </c>
    </row>
    <row r="13" ht="48" customHeight="1">
      <c r="A13" s="34" t="n">
        <v>9</v>
      </c>
      <c r="B13" s="35" t="inlineStr">
        <is>
          <t>Activities with 5 days of float or less are listed and watched.</t>
        </is>
      </c>
      <c r="C13" s="36" t="inlineStr">
        <is>
          <t>Next month's critical path comes from today's near-critical work, not from today's critical path.</t>
        </is>
      </c>
      <c r="D13" s="37" t="n"/>
      <c r="E13" s="38">
        <f>IF(D13="Yes",1,IF(D13="Partly",0.5,IF(D13="No",0,"")))</f>
        <v/>
      </c>
      <c r="F13" s="39" t="inlineStr">
        <is>
          <t>✓ Checked automatically</t>
        </is>
      </c>
    </row>
    <row r="14" ht="48" customHeight="1">
      <c r="A14" s="34" t="n">
        <v>10</v>
      </c>
      <c r="B14" s="35" t="inlineStr">
        <is>
          <t>Key milestones match the contract dates, and the forecast finish is compared with the contract completion.</t>
        </is>
      </c>
      <c r="C14" s="36" t="inlineStr">
        <is>
          <t>The client and the Engineer judge the project against the contract, not against your plan.</t>
        </is>
      </c>
      <c r="D14" s="37" t="n"/>
      <c r="E14" s="38">
        <f>IF(D14="Yes",1,IF(D14="Partly",0.5,IF(D14="No",0,"")))</f>
        <v/>
      </c>
      <c r="F14" s="40" t="inlineStr">
        <is>
          <t>Your call</t>
        </is>
      </c>
    </row>
    <row r="16" ht="30" customHeight="1">
      <c r="B16" s="41" t="inlineStr">
        <is>
          <t>SCORE (out of 10)</t>
        </is>
      </c>
      <c r="C16" s="42">
        <f>IF(COUNTA(D5:D14)=0,"",SUM(E5:E14))</f>
        <v/>
      </c>
    </row>
    <row r="17" ht="24" customHeight="1">
      <c r="B17" s="41" t="inlineStr">
        <is>
          <t>VERDICT</t>
        </is>
      </c>
      <c r="C17" s="43">
        <f>IF(C16="","",IF(C16&gt;=8,"Healthy: you can report from it",IF(C16&gt;=6,"Needs attention before the next report","Not reliable yet: fix the logic first")))</f>
        <v/>
      </c>
    </row>
    <row r="19" ht="34" customHeight="1">
      <c r="B19" s="44" t="inlineStr">
        <is>
          <t>When the project needs logic between several activities, the critical path, a baseline and a monthly report without learning MS Project or Primavera, use the Project Scheduler. It reads this kind of schedule from Excel.</t>
        </is>
      </c>
    </row>
    <row r="20">
      <c r="B20" s="45" t="inlineStr">
        <is>
          <t>Open the Project Scheduler demo — schedule.pmtoolsbyapm.com</t>
        </is>
      </c>
    </row>
    <row r="22">
      <c r="A22" s="10" t="inlineStr">
        <is>
          <t>PM Tools by a PM  ·  Construction Schedule Template  ·  pmtoolsbyapm.com</t>
        </is>
      </c>
    </row>
  </sheetData>
  <mergeCells count="5">
    <mergeCell ref="A1:G1"/>
    <mergeCell ref="B20:F20"/>
    <mergeCell ref="A22:G22"/>
    <mergeCell ref="B19:F19"/>
    <mergeCell ref="A2:G2"/>
  </mergeCells>
  <conditionalFormatting sqref="D5:D14">
    <cfRule type="cellIs" priority="1" operator="equal" dxfId="9">
      <formula>"Yes"</formula>
    </cfRule>
    <cfRule type="cellIs" priority="2" operator="equal" dxfId="10">
      <formula>"Partly"</formula>
    </cfRule>
    <cfRule type="cellIs" priority="3" operator="equal" dxfId="11">
      <formula>"No"</formula>
    </cfRule>
  </conditionalFormatting>
  <dataValidations count="1">
    <dataValidation sqref="D5:D14" showDropDown="0" showInputMessage="0" showErrorMessage="1" allowBlank="1" type="list">
      <formula1>Lists!$B$2:$B$4</formula1>
    </dataValidation>
  </dataValidations>
  <hyperlinks>
    <hyperlink xmlns:r="http://schemas.openxmlformats.org/officeDocument/2006/relationships" ref="B20" r:id="rId1"/>
    <hyperlink xmlns:r="http://schemas.openxmlformats.org/officeDocument/2006/relationships" ref="A22" r:id="rId2"/>
  </hyperlinks>
  <printOptions horizontalCentered="1"/>
  <pageMargins left="0.4" right="0.4" top="0.5" bottom="0.5" header="0.5" footer="0.5"/>
  <pageSetup orientation="landscape" paperSize="9" fitToHeight="0" fitToWidth="1"/>
  <drawing xmlns:r="http://schemas.openxmlformats.org/officeDocument/2006/relationships" r:id="rId3"/>
</worksheet>
</file>

<file path=xl/worksheets/sheet4.xml><?xml version="1.0" encoding="utf-8"?>
<worksheet xmlns="http://schemas.openxmlformats.org/spreadsheetml/2006/main">
  <sheetPr>
    <outlinePr summaryBelow="1" summaryRight="1"/>
    <pageSetUpPr/>
  </sheetPr>
  <dimension ref="A1:B6"/>
  <sheetViews>
    <sheetView tabSelected="0" workbookViewId="0">
      <selection activeCell="A1" sqref="A1"/>
    </sheetView>
  </sheetViews>
  <sheetFormatPr baseColWidth="8" defaultRowHeight="15"/>
  <sheetData>
    <row r="1">
      <c r="A1" s="46" t="inlineStr">
        <is>
          <t>status</t>
        </is>
      </c>
      <c r="B1" s="46" t="inlineStr">
        <is>
          <t>answers</t>
        </is>
      </c>
    </row>
    <row r="2">
      <c r="A2" t="inlineStr">
        <is>
          <t>Complete</t>
        </is>
      </c>
      <c r="B2" t="inlineStr">
        <is>
          <t>Yes</t>
        </is>
      </c>
    </row>
    <row r="3">
      <c r="A3" t="inlineStr">
        <is>
          <t>In progress</t>
        </is>
      </c>
      <c r="B3" t="inlineStr">
        <is>
          <t>Partly</t>
        </is>
      </c>
    </row>
    <row r="4">
      <c r="A4" t="inlineStr">
        <is>
          <t>Not started</t>
        </is>
      </c>
      <c r="B4" t="inlineStr">
        <is>
          <t>No</t>
        </is>
      </c>
    </row>
    <row r="5">
      <c r="A5" t="inlineStr">
        <is>
          <t>Behind</t>
        </is>
      </c>
    </row>
    <row r="6">
      <c r="A6" t="inlineStr">
        <is>
          <t>Late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PM Tools by a PM</dc:creator>
  <dc:title xmlns:dc="http://purl.org/dc/elements/1.1/">Construction Schedule Template</dc:title>
  <dcterms:created xmlns:dcterms="http://purl.org/dc/terms/" xmlns:xsi="http://www.w3.org/2001/XMLSchema-instance" xsi:type="dcterms:W3CDTF">2026-10-26T04:25:51Z</dcterms:created>
  <dcterms:modified xmlns:dcterms="http://purl.org/dc/terms/" xmlns:xsi="http://www.w3.org/2001/XMLSchema-instance" xsi:type="dcterms:W3CDTF">2026-10-26T04:25:52Z</dcterms:modified>
  <cp:lastModifiedBy>PM Tools by a PM</cp:lastModifiedBy>
</cp:coreProperties>
</file>